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86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62913"/>
</workbook>
</file>

<file path=xl/calcChain.xml><?xml version="1.0" encoding="utf-8"?>
<calcChain xmlns="http://schemas.openxmlformats.org/spreadsheetml/2006/main">
  <c r="B27" i="3" l="1"/>
  <c r="B58" i="3"/>
  <c r="H45" i="3"/>
  <c r="I44" i="3" s="1"/>
  <c r="F45" i="3"/>
  <c r="G41" i="3" s="1"/>
  <c r="D45" i="3"/>
  <c r="E44" i="3" s="1"/>
  <c r="B41" i="3"/>
  <c r="F75" i="3"/>
  <c r="I87" i="3"/>
  <c r="G87" i="3"/>
  <c r="H87" i="3"/>
  <c r="F86" i="3"/>
  <c r="E87" i="3"/>
  <c r="C87" i="3"/>
  <c r="D87" i="3"/>
  <c r="L29" i="3"/>
  <c r="B29" i="3"/>
  <c r="F85" i="3"/>
  <c r="L28" i="3"/>
  <c r="B28" i="3"/>
  <c r="F84" i="3"/>
  <c r="F83" i="3"/>
  <c r="O30" i="3"/>
  <c r="N30" i="3"/>
  <c r="M30" i="3"/>
  <c r="D30" i="3"/>
  <c r="C30" i="3"/>
  <c r="G67" i="3"/>
  <c r="F67" i="3"/>
  <c r="D67" i="3"/>
  <c r="C67" i="3"/>
  <c r="B82" i="3"/>
  <c r="B81" i="3"/>
  <c r="B80" i="3"/>
  <c r="F80" i="3"/>
  <c r="F81" i="3"/>
  <c r="F82" i="3"/>
  <c r="E62" i="3"/>
  <c r="E60" i="3"/>
  <c r="L27" i="3"/>
  <c r="L26" i="3"/>
  <c r="L25" i="3"/>
  <c r="L24" i="3"/>
  <c r="L23" i="3"/>
  <c r="B26" i="3"/>
  <c r="B25" i="3"/>
  <c r="B24" i="3"/>
  <c r="B23" i="3"/>
  <c r="B55" i="3"/>
  <c r="F79" i="3"/>
  <c r="F78" i="3"/>
  <c r="F77" i="3"/>
  <c r="F76" i="3"/>
  <c r="B76" i="3"/>
  <c r="B75" i="3"/>
  <c r="B86" i="3"/>
  <c r="B85" i="3"/>
  <c r="B84" i="3"/>
  <c r="B83" i="3"/>
  <c r="B79" i="3"/>
  <c r="L22" i="3"/>
  <c r="B22" i="3"/>
  <c r="B43" i="3"/>
  <c r="B78" i="3"/>
  <c r="B42" i="3"/>
  <c r="L21" i="3"/>
  <c r="B21" i="3"/>
  <c r="B77" i="3"/>
  <c r="B19" i="3"/>
  <c r="L19" i="3"/>
  <c r="L18" i="3"/>
  <c r="B18" i="3"/>
  <c r="E66" i="3"/>
  <c r="B66" i="3"/>
  <c r="B63" i="3"/>
  <c r="B64" i="3"/>
  <c r="B65" i="3"/>
  <c r="E65" i="3"/>
  <c r="E64" i="3"/>
  <c r="E63" i="3"/>
  <c r="B44" i="3"/>
  <c r="E56" i="3"/>
  <c r="E57" i="3"/>
  <c r="E58" i="3"/>
  <c r="E59" i="3"/>
  <c r="E61" i="3"/>
  <c r="E55" i="3"/>
  <c r="B60" i="3"/>
  <c r="B62" i="3"/>
  <c r="B61" i="3"/>
  <c r="B59" i="3"/>
  <c r="B57" i="3"/>
  <c r="B56" i="3"/>
  <c r="L20" i="3"/>
  <c r="B20" i="3"/>
  <c r="E64" i="2"/>
  <c r="D64" i="2"/>
  <c r="D65" i="2" s="1"/>
  <c r="C64" i="2"/>
  <c r="B63" i="2"/>
  <c r="B62" i="2"/>
  <c r="B61" i="2"/>
  <c r="B60" i="2"/>
  <c r="B59" i="2"/>
  <c r="B58" i="2"/>
  <c r="B57" i="2"/>
  <c r="B56" i="2"/>
  <c r="B55" i="2"/>
  <c r="B54" i="2"/>
  <c r="B53" i="2"/>
  <c r="B64" i="2" s="1"/>
  <c r="C65" i="2" s="1"/>
  <c r="B52" i="2"/>
  <c r="H38" i="2"/>
  <c r="I35" i="2" s="1"/>
  <c r="I38" i="2"/>
  <c r="F38" i="2"/>
  <c r="G36" i="2" s="1"/>
  <c r="D38" i="2"/>
  <c r="E35" i="2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L26" i="2" s="1"/>
  <c r="B15" i="2"/>
  <c r="L14" i="2"/>
  <c r="B14" i="2"/>
  <c r="D28" i="1"/>
  <c r="C28" i="1"/>
  <c r="B27" i="1"/>
  <c r="B26" i="1"/>
  <c r="B25" i="1"/>
  <c r="B24" i="1"/>
  <c r="B23" i="1"/>
  <c r="B22" i="1"/>
  <c r="B21" i="1"/>
  <c r="B20" i="1"/>
  <c r="B19" i="1"/>
  <c r="B18" i="1"/>
  <c r="B17" i="1"/>
  <c r="B28" i="1" s="1"/>
  <c r="B16" i="1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B65" i="1" s="1"/>
  <c r="C66" i="1" s="1"/>
  <c r="H40" i="1"/>
  <c r="I39" i="1"/>
  <c r="F40" i="1"/>
  <c r="G39" i="1" s="1"/>
  <c r="G40" i="1"/>
  <c r="D40" i="1"/>
  <c r="E38" i="1"/>
  <c r="B39" i="1"/>
  <c r="B38" i="1"/>
  <c r="B40" i="1" s="1"/>
  <c r="B37" i="1"/>
  <c r="O28" i="1"/>
  <c r="N28" i="1"/>
  <c r="M28" i="1"/>
  <c r="L27" i="1"/>
  <c r="L26" i="1"/>
  <c r="L25" i="1"/>
  <c r="L24" i="1"/>
  <c r="L23" i="1"/>
  <c r="L22" i="1"/>
  <c r="L21" i="1"/>
  <c r="L20" i="1"/>
  <c r="L19" i="1"/>
  <c r="L18" i="1"/>
  <c r="L17" i="1"/>
  <c r="L16" i="1"/>
  <c r="L28" i="1" s="1"/>
  <c r="I36" i="2"/>
  <c r="I37" i="2"/>
  <c r="E40" i="1"/>
  <c r="B26" i="2"/>
  <c r="C27" i="2" s="1"/>
  <c r="D27" i="2"/>
  <c r="E39" i="1"/>
  <c r="E37" i="1"/>
  <c r="E38" i="2"/>
  <c r="E37" i="2"/>
  <c r="B38" i="2"/>
  <c r="C36" i="2" s="1"/>
  <c r="C38" i="2"/>
  <c r="E36" i="2"/>
  <c r="I38" i="1"/>
  <c r="I40" i="1"/>
  <c r="I37" i="1"/>
  <c r="C35" i="2"/>
  <c r="E42" i="3" l="1"/>
  <c r="G43" i="3"/>
  <c r="B66" i="1"/>
  <c r="N27" i="2"/>
  <c r="C39" i="1"/>
  <c r="O27" i="2"/>
  <c r="O29" i="1"/>
  <c r="L29" i="1"/>
  <c r="M27" i="2"/>
  <c r="L27" i="2"/>
  <c r="D66" i="1"/>
  <c r="C37" i="1"/>
  <c r="C40" i="1"/>
  <c r="B29" i="1"/>
  <c r="C29" i="1"/>
  <c r="B65" i="2"/>
  <c r="M29" i="1"/>
  <c r="D29" i="1"/>
  <c r="N29" i="1"/>
  <c r="C38" i="1"/>
  <c r="B27" i="2"/>
  <c r="G38" i="2"/>
  <c r="G37" i="2"/>
  <c r="G37" i="1"/>
  <c r="C37" i="2"/>
  <c r="G38" i="1"/>
  <c r="G35" i="2"/>
  <c r="B67" i="3"/>
  <c r="C68" i="3" s="1"/>
  <c r="E41" i="3"/>
  <c r="G42" i="3"/>
  <c r="G44" i="3"/>
  <c r="L30" i="3"/>
  <c r="O31" i="3" s="1"/>
  <c r="B30" i="3"/>
  <c r="C31" i="3" s="1"/>
  <c r="E43" i="3"/>
  <c r="F87" i="3"/>
  <c r="I88" i="3" s="1"/>
  <c r="B87" i="3"/>
  <c r="C88" i="3" s="1"/>
  <c r="E67" i="3"/>
  <c r="F68" i="3" s="1"/>
  <c r="I41" i="3"/>
  <c r="I43" i="3"/>
  <c r="I42" i="3"/>
  <c r="B45" i="3"/>
  <c r="E45" i="3" l="1"/>
  <c r="L31" i="3"/>
  <c r="M74" i="3"/>
  <c r="M54" i="3" s="1"/>
  <c r="D31" i="3"/>
  <c r="B31" i="3"/>
  <c r="M31" i="3"/>
  <c r="N31" i="3"/>
  <c r="G45" i="3"/>
  <c r="D68" i="3"/>
  <c r="B68" i="3" s="1"/>
  <c r="E88" i="3"/>
  <c r="D88" i="3"/>
  <c r="G88" i="3"/>
  <c r="H88" i="3"/>
  <c r="G68" i="3"/>
  <c r="E68" i="3" s="1"/>
  <c r="I45" i="3"/>
  <c r="C41" i="3"/>
  <c r="C43" i="3"/>
  <c r="C44" i="3"/>
  <c r="C42" i="3"/>
  <c r="F88" i="3" l="1"/>
  <c r="B88" i="3"/>
  <c r="C45" i="3"/>
</calcChain>
</file>

<file path=xl/sharedStrings.xml><?xml version="1.0" encoding="utf-8"?>
<sst xmlns="http://schemas.openxmlformats.org/spreadsheetml/2006/main" count="400" uniqueCount="89">
  <si>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</si>
  <si>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</si>
  <si>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</si>
  <si>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</si>
  <si>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</si>
  <si>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</si>
  <si>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</si>
  <si>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</si>
  <si>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</si>
  <si>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</si>
  <si>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</si>
  <si>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</si>
  <si>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</si>
  <si>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</si>
  <si>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</si>
  <si>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</si>
  <si>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</si>
  <si>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</si>
  <si>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</si>
  <si>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</si>
  <si>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</si>
  <si>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</si>
  <si>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</si>
  <si>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</si>
  <si>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</si>
  <si>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</si>
  <si>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</si>
  <si>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</si>
  <si>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</si>
  <si>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</si>
  <si>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</si>
  <si>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</si>
  <si>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</si>
  <si>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</si>
  <si>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</si>
  <si>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</si>
  <si>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</si>
  <si>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</si>
  <si>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</si>
  <si>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</si>
  <si>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</si>
  <si>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</si>
  <si>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</si>
  <si>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</si>
  <si>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</si>
  <si>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</si>
  <si>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</si>
  <si>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</si>
  <si>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</si>
  <si>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</si>
  <si>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</si>
  <si>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</si>
  <si>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</si>
  <si>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</si>
  <si>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</si>
  <si>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</si>
  <si>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</si>
  <si>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</si>
  <si>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</si>
  <si>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</si>
  <si>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</si>
  <si>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</si>
  <si>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</si>
  <si>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</si>
  <si>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</si>
  <si>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</si>
  <si>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</si>
  <si>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</si>
  <si>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</si>
  <si>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</si>
  <si>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r>
      <t>NIÑOS, NIÑAS Y ADOLESCENTES (NNA)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</si>
  <si>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</si>
  <si>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</si>
  <si>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</si>
  <si>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</si>
  <si>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</si>
  <si>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</si>
  <si>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</si>
  <si>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</si>
  <si>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</si>
  <si>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</si>
  <si>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</si>
  <si>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</si>
  <si>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</si>
  <si>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</si>
  <si>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</si>
  <si>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</si>
  <si>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t>Tio/a</t>
  </si>
  <si>
    <t>Período 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</si>
</sst>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9.5"/>
      <name val="Arial Narrow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color rgb="FFB2B2B2"/>
      <name val="Arial"/>
      <family val="2"/>
    </font>
    <font>
      <b/>
      <sz val="11"/>
      <color rgb="FFFF8080"/>
      <name val="Arial"/>
      <family val="2"/>
    </font>
    <font>
      <sz val="10"/>
      <color rgb="FFFF8080"/>
      <name val="Arial"/>
      <family val="2"/>
    </font>
    <font>
      <b/>
      <sz val="13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3">
    <xf numFmtId="0" fontId="0" fillId="0" borderId="0"/>
    <xf numFmtId="0" fontId="1" fillId="0" borderId="0"/>
    <xf numFmtId="9" fontId="20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21" fillId="2" borderId="0" xfId="0" applyFont="1" applyFill="1" applyBorder="1" applyAlignment="1">
      <alignment horizontal="centerContinuous"/>
    </xf>
    <xf numFmtId="0" fontId="22" fillId="2" borderId="0" xfId="0" applyFont="1" applyFill="1" applyAlignment="1">
      <alignment horizontal="centerContinuous" vertical="center"/>
    </xf>
    <xf numFmtId="0" fontId="23" fillId="2" borderId="0" xfId="0" applyFont="1" applyFill="1" applyAlignment="1">
      <alignment horizontal="centerContinuous" vertical="center"/>
    </xf>
    <xf numFmtId="0" fontId="23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24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25" fillId="7" borderId="2" xfId="0" applyFont="1" applyFill="1" applyBorder="1" applyAlignment="1">
      <alignment horizontal="left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vertical="center"/>
    </xf>
    <xf numFmtId="0" fontId="25" fillId="7" borderId="3" xfId="0" applyFont="1" applyFill="1" applyBorder="1" applyAlignment="1">
      <alignment horizontal="centerContinuous" vertical="center" wrapText="1"/>
    </xf>
    <xf numFmtId="0" fontId="25" fillId="7" borderId="4" xfId="0" applyFont="1" applyFill="1" applyBorder="1" applyAlignment="1">
      <alignment horizontal="centerContinuous" vertical="center" wrapText="1"/>
    </xf>
    <xf numFmtId="0" fontId="26" fillId="7" borderId="2" xfId="0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 vertical="center" wrapText="1"/>
    </xf>
    <xf numFmtId="0" fontId="14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 wrapText="1"/>
    </xf>
    <xf numFmtId="0" fontId="13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/>
    <xf numFmtId="0" fontId="15" fillId="2" borderId="0" xfId="0" applyFont="1" applyFill="1" applyBorder="1" applyAlignment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5" fillId="2" borderId="19" xfId="0" applyFont="1" applyFill="1" applyBorder="1" applyAlignment="1">
      <alignment horizontal="left"/>
    </xf>
    <xf numFmtId="0" fontId="1" fillId="2" borderId="20" xfId="0" applyFont="1" applyFill="1" applyBorder="1"/>
    <xf numFmtId="0" fontId="1" fillId="2" borderId="21" xfId="0" applyFont="1" applyFill="1" applyBorder="1"/>
    <xf numFmtId="0" fontId="16" fillId="2" borderId="0" xfId="0" applyFont="1" applyFill="1"/>
    <xf numFmtId="0" fontId="13" fillId="2" borderId="0" xfId="0" applyFont="1" applyFill="1" applyBorder="1" applyAlignment="1"/>
    <xf numFmtId="0" fontId="16" fillId="2" borderId="0" xfId="0" applyFont="1" applyFill="1" applyBorder="1"/>
    <xf numFmtId="0" fontId="16" fillId="2" borderId="0" xfId="0" applyFont="1" applyFill="1" applyBorder="1" applyAlignment="1">
      <alignment horizontal="centerContinuous"/>
    </xf>
    <xf numFmtId="0" fontId="28" fillId="2" borderId="0" xfId="0" applyFont="1" applyFill="1"/>
    <xf numFmtId="0" fontId="2" fillId="2" borderId="0" xfId="1" applyFont="1" applyFill="1" applyAlignment="1">
      <alignment horizontal="centerContinuous" vertical="center"/>
    </xf>
    <xf numFmtId="0" fontId="6" fillId="2" borderId="0" xfId="0" applyFont="1" applyFill="1" applyAlignment="1">
      <alignment horizontal="left" vertical="center"/>
    </xf>
    <xf numFmtId="0" fontId="17" fillId="2" borderId="0" xfId="1" applyFont="1" applyFill="1" applyAlignment="1">
      <alignment vertical="center"/>
    </xf>
    <xf numFmtId="0" fontId="17" fillId="2" borderId="0" xfId="0" applyFont="1" applyFill="1"/>
    <xf numFmtId="0" fontId="8" fillId="2" borderId="0" xfId="0" applyFont="1" applyFill="1" applyAlignment="1">
      <alignment horizontal="left" vertical="center"/>
    </xf>
    <xf numFmtId="0" fontId="15" fillId="2" borderId="22" xfId="0" applyFont="1" applyFill="1" applyBorder="1"/>
    <xf numFmtId="0" fontId="28" fillId="2" borderId="0" xfId="0" applyFont="1" applyFill="1" applyBorder="1"/>
    <xf numFmtId="0" fontId="15" fillId="2" borderId="0" xfId="0" applyFont="1" applyFill="1" applyBorder="1"/>
    <xf numFmtId="0" fontId="29" fillId="2" borderId="0" xfId="1" applyFont="1" applyFill="1" applyAlignment="1">
      <alignment horizontal="centerContinuous" vertical="center"/>
    </xf>
    <xf numFmtId="0" fontId="30" fillId="2" borderId="0" xfId="0" applyFont="1" applyFill="1" applyAlignment="1">
      <alignment horizontal="centerContinuous" vertical="center"/>
    </xf>
    <xf numFmtId="0" fontId="30" fillId="2" borderId="0" xfId="0" applyFont="1" applyFill="1"/>
    <xf numFmtId="0" fontId="13" fillId="2" borderId="0" xfId="0" applyFont="1" applyFill="1" applyBorder="1" applyAlignment="1">
      <alignment horizontal="left"/>
    </xf>
    <xf numFmtId="1" fontId="2" fillId="6" borderId="0" xfId="2" applyNumberFormat="1" applyFont="1" applyFill="1" applyBorder="1" applyAlignment="1"/>
    <xf numFmtId="0" fontId="2" fillId="2" borderId="0" xfId="0" applyFont="1" applyFill="1" applyBorder="1" applyAlignment="1">
      <alignment vertical="center"/>
    </xf>
    <xf numFmtId="9" fontId="2" fillId="2" borderId="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" fillId="2" borderId="23" xfId="0" applyFont="1" applyFill="1" applyBorder="1"/>
    <xf numFmtId="0" fontId="17" fillId="2" borderId="0" xfId="1" applyFont="1" applyFill="1" applyAlignment="1"/>
    <xf numFmtId="0" fontId="17" fillId="2" borderId="0" xfId="1" applyFont="1" applyFill="1" applyAlignment="1">
      <alignment vertical="top"/>
    </xf>
    <xf numFmtId="0" fontId="24" fillId="8" borderId="24" xfId="0" applyFont="1" applyFill="1" applyBorder="1"/>
    <xf numFmtId="0" fontId="24" fillId="8" borderId="25" xfId="0" applyFont="1" applyFill="1" applyBorder="1"/>
    <xf numFmtId="0" fontId="24" fillId="8" borderId="26" xfId="0" applyFont="1" applyFill="1" applyBorder="1"/>
    <xf numFmtId="0" fontId="31" fillId="8" borderId="27" xfId="0" applyFont="1" applyFill="1" applyBorder="1" applyAlignment="1">
      <alignment horizontal="centerContinuous"/>
    </xf>
    <xf numFmtId="0" fontId="32" fillId="8" borderId="0" xfId="0" applyFont="1" applyFill="1" applyBorder="1" applyAlignment="1">
      <alignment horizontal="centerContinuous" vertical="center"/>
    </xf>
    <xf numFmtId="0" fontId="33" fillId="8" borderId="0" xfId="0" applyFont="1" applyFill="1" applyBorder="1" applyAlignment="1">
      <alignment horizontal="centerContinuous" vertical="center"/>
    </xf>
    <xf numFmtId="0" fontId="33" fillId="8" borderId="28" xfId="0" applyFont="1" applyFill="1" applyBorder="1" applyAlignment="1">
      <alignment horizontal="centerContinuous" vertical="center"/>
    </xf>
    <xf numFmtId="0" fontId="34" fillId="8" borderId="27" xfId="0" applyFont="1" applyFill="1" applyBorder="1" applyAlignment="1">
      <alignment horizontal="centerContinuous"/>
    </xf>
    <xf numFmtId="0" fontId="33" fillId="8" borderId="27" xfId="0" applyFont="1" applyFill="1" applyBorder="1" applyAlignment="1">
      <alignment horizontal="centerContinuous"/>
    </xf>
    <xf numFmtId="0" fontId="25" fillId="8" borderId="0" xfId="0" applyFont="1" applyFill="1" applyBorder="1" applyAlignment="1">
      <alignment horizontal="centerContinuous" vertical="center"/>
    </xf>
    <xf numFmtId="0" fontId="24" fillId="8" borderId="0" xfId="0" applyFont="1" applyFill="1" applyBorder="1" applyAlignment="1">
      <alignment horizontal="centerContinuous" vertical="center"/>
    </xf>
    <xf numFmtId="0" fontId="25" fillId="8" borderId="28" xfId="0" applyFont="1" applyFill="1" applyBorder="1" applyAlignment="1">
      <alignment horizontal="centerContinuous" vertical="center"/>
    </xf>
    <xf numFmtId="0" fontId="33" fillId="8" borderId="29" xfId="0" applyFont="1" applyFill="1" applyBorder="1" applyAlignment="1">
      <alignment horizontal="centerContinuous"/>
    </xf>
    <xf numFmtId="0" fontId="25" fillId="8" borderId="30" xfId="0" applyFont="1" applyFill="1" applyBorder="1" applyAlignment="1">
      <alignment horizontal="centerContinuous" vertical="center"/>
    </xf>
    <xf numFmtId="0" fontId="24" fillId="8" borderId="30" xfId="0" applyFont="1" applyFill="1" applyBorder="1" applyAlignment="1">
      <alignment horizontal="centerContinuous" vertical="center"/>
    </xf>
    <xf numFmtId="0" fontId="25" fillId="8" borderId="31" xfId="0" applyFont="1" applyFill="1" applyBorder="1" applyAlignment="1">
      <alignment horizontal="centerContinuous" vertical="center"/>
    </xf>
    <xf numFmtId="0" fontId="2" fillId="9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vertical="center"/>
    </xf>
    <xf numFmtId="3" fontId="25" fillId="10" borderId="0" xfId="0" applyNumberFormat="1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vertical="center"/>
    </xf>
    <xf numFmtId="9" fontId="2" fillId="9" borderId="32" xfId="2" applyNumberFormat="1" applyFont="1" applyFill="1" applyBorder="1" applyAlignment="1">
      <alignment horizontal="center" vertical="center"/>
    </xf>
    <xf numFmtId="0" fontId="25" fillId="10" borderId="0" xfId="0" quotePrefix="1" applyFont="1" applyFill="1" applyBorder="1" applyAlignment="1">
      <alignment horizontal="centerContinuous" vertical="center" wrapText="1"/>
    </xf>
    <xf numFmtId="0" fontId="25" fillId="10" borderId="0" xfId="0" applyFont="1" applyFill="1" applyBorder="1" applyAlignment="1">
      <alignment horizontal="centerContinuous" vertical="center" wrapText="1"/>
    </xf>
    <xf numFmtId="0" fontId="26" fillId="10" borderId="0" xfId="0" applyFont="1" applyFill="1" applyBorder="1" applyAlignment="1">
      <alignment horizontal="center"/>
    </xf>
    <xf numFmtId="0" fontId="26" fillId="10" borderId="33" xfId="0" applyFont="1" applyFill="1" applyBorder="1" applyAlignment="1">
      <alignment horizontal="center"/>
    </xf>
    <xf numFmtId="0" fontId="2" fillId="9" borderId="34" xfId="0" applyFont="1" applyFill="1" applyBorder="1" applyAlignment="1">
      <alignment vertical="center"/>
    </xf>
    <xf numFmtId="3" fontId="2" fillId="9" borderId="34" xfId="0" applyNumberFormat="1" applyFont="1" applyFill="1" applyBorder="1" applyAlignment="1">
      <alignment horizontal="center" vertical="center"/>
    </xf>
    <xf numFmtId="9" fontId="2" fillId="9" borderId="34" xfId="2" applyFont="1" applyFill="1" applyBorder="1" applyAlignment="1">
      <alignment horizontal="center" vertical="center"/>
    </xf>
    <xf numFmtId="3" fontId="1" fillId="9" borderId="34" xfId="0" applyNumberFormat="1" applyFont="1" applyFill="1" applyBorder="1" applyAlignment="1">
      <alignment horizontal="center" vertical="center"/>
    </xf>
    <xf numFmtId="9" fontId="1" fillId="9" borderId="34" xfId="2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vertical="center"/>
    </xf>
    <xf numFmtId="3" fontId="2" fillId="9" borderId="35" xfId="0" applyNumberFormat="1" applyFont="1" applyFill="1" applyBorder="1" applyAlignment="1">
      <alignment horizontal="center" vertical="center"/>
    </xf>
    <xf numFmtId="9" fontId="2" fillId="9" borderId="35" xfId="2" applyFont="1" applyFill="1" applyBorder="1" applyAlignment="1">
      <alignment horizontal="center" vertical="center"/>
    </xf>
    <xf numFmtId="3" fontId="1" fillId="9" borderId="35" xfId="0" applyNumberFormat="1" applyFont="1" applyFill="1" applyBorder="1" applyAlignment="1">
      <alignment horizontal="center" vertical="center"/>
    </xf>
    <xf numFmtId="9" fontId="1" fillId="9" borderId="35" xfId="2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vertical="center"/>
    </xf>
    <xf numFmtId="3" fontId="2" fillId="9" borderId="36" xfId="0" applyNumberFormat="1" applyFont="1" applyFill="1" applyBorder="1" applyAlignment="1">
      <alignment horizontal="center" vertical="center"/>
    </xf>
    <xf numFmtId="9" fontId="2" fillId="9" borderId="36" xfId="2" applyFont="1" applyFill="1" applyBorder="1" applyAlignment="1">
      <alignment horizontal="center" vertical="center"/>
    </xf>
    <xf numFmtId="3" fontId="1" fillId="9" borderId="36" xfId="0" applyNumberFormat="1" applyFont="1" applyFill="1" applyBorder="1" applyAlignment="1">
      <alignment horizontal="center" vertical="center"/>
    </xf>
    <xf numFmtId="9" fontId="1" fillId="9" borderId="36" xfId="2" applyFont="1" applyFill="1" applyBorder="1" applyAlignment="1">
      <alignment horizontal="center" vertical="center"/>
    </xf>
    <xf numFmtId="0" fontId="27" fillId="10" borderId="33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left" vertical="center" wrapText="1"/>
    </xf>
    <xf numFmtId="3" fontId="2" fillId="9" borderId="35" xfId="0" applyNumberFormat="1" applyFont="1" applyFill="1" applyBorder="1" applyAlignment="1">
      <alignment horizontal="center" vertical="center" wrapText="1"/>
    </xf>
    <xf numFmtId="3" fontId="1" fillId="9" borderId="35" xfId="0" applyNumberFormat="1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left" vertical="center" wrapText="1"/>
    </xf>
    <xf numFmtId="3" fontId="2" fillId="9" borderId="36" xfId="0" applyNumberFormat="1" applyFont="1" applyFill="1" applyBorder="1" applyAlignment="1">
      <alignment horizontal="center" vertical="center" wrapText="1"/>
    </xf>
    <xf numFmtId="3" fontId="1" fillId="9" borderId="36" xfId="0" applyNumberFormat="1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9" fontId="2" fillId="9" borderId="32" xfId="2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/>
    </xf>
    <xf numFmtId="0" fontId="1" fillId="9" borderId="36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0" fontId="2" fillId="2" borderId="32" xfId="0" applyFont="1" applyFill="1" applyBorder="1" applyAlignment="1">
      <alignment vertical="center"/>
    </xf>
    <xf numFmtId="9" fontId="2" fillId="2" borderId="32" xfId="2" applyFont="1" applyFill="1" applyBorder="1" applyAlignment="1">
      <alignment horizontal="center" vertical="center"/>
    </xf>
    <xf numFmtId="0" fontId="26" fillId="10" borderId="33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vertical="center"/>
    </xf>
    <xf numFmtId="3" fontId="2" fillId="9" borderId="37" xfId="0" applyNumberFormat="1" applyFont="1" applyFill="1" applyBorder="1" applyAlignment="1">
      <alignment horizontal="center" vertical="center"/>
    </xf>
    <xf numFmtId="3" fontId="1" fillId="9" borderId="37" xfId="0" applyNumberFormat="1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vertical="center"/>
    </xf>
    <xf numFmtId="3" fontId="2" fillId="9" borderId="38" xfId="0" applyNumberFormat="1" applyFont="1" applyFill="1" applyBorder="1" applyAlignment="1">
      <alignment horizontal="center" vertical="center"/>
    </xf>
    <xf numFmtId="3" fontId="1" fillId="9" borderId="38" xfId="0" applyNumberFormat="1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vertical="center"/>
    </xf>
    <xf numFmtId="3" fontId="2" fillId="9" borderId="39" xfId="0" applyNumberFormat="1" applyFont="1" applyFill="1" applyBorder="1" applyAlignment="1">
      <alignment horizontal="center" vertical="center"/>
    </xf>
    <xf numFmtId="3" fontId="1" fillId="9" borderId="39" xfId="0" applyNumberFormat="1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vertical="center"/>
    </xf>
    <xf numFmtId="3" fontId="2" fillId="9" borderId="40" xfId="0" applyNumberFormat="1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vertical="center"/>
    </xf>
    <xf numFmtId="3" fontId="2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vertical="center"/>
    </xf>
    <xf numFmtId="3" fontId="2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 wrapText="1"/>
    </xf>
    <xf numFmtId="9" fontId="35" fillId="2" borderId="0" xfId="2" applyFont="1" applyFill="1" applyBorder="1" applyAlignment="1">
      <alignment horizontal="left"/>
    </xf>
    <xf numFmtId="3" fontId="1" fillId="9" borderId="34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9" fontId="1" fillId="6" borderId="0" xfId="2" applyFont="1" applyFill="1" applyBorder="1" applyAlignment="1">
      <alignment horizontal="center" vertical="center"/>
    </xf>
    <xf numFmtId="0" fontId="25" fillId="10" borderId="43" xfId="0" applyFont="1" applyFill="1" applyBorder="1" applyAlignment="1">
      <alignment vertical="center"/>
    </xf>
    <xf numFmtId="3" fontId="25" fillId="10" borderId="43" xfId="0" applyNumberFormat="1" applyFont="1" applyFill="1" applyBorder="1" applyAlignment="1">
      <alignment horizontal="center" vertical="center"/>
    </xf>
    <xf numFmtId="9" fontId="25" fillId="10" borderId="43" xfId="2" applyFont="1" applyFill="1" applyBorder="1" applyAlignment="1">
      <alignment horizontal="center" vertical="center"/>
    </xf>
    <xf numFmtId="0" fontId="24" fillId="2" borderId="0" xfId="0" applyFont="1" applyFill="1" applyBorder="1"/>
    <xf numFmtId="9" fontId="1" fillId="9" borderId="44" xfId="2" applyFont="1" applyFill="1" applyBorder="1" applyAlignment="1">
      <alignment horizontal="center" vertical="center"/>
    </xf>
    <xf numFmtId="9" fontId="1" fillId="9" borderId="36" xfId="2" applyNumberFormat="1" applyFont="1" applyFill="1" applyBorder="1" applyAlignment="1">
      <alignment horizontal="center" vertical="center"/>
    </xf>
    <xf numFmtId="9" fontId="1" fillId="9" borderId="45" xfId="2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center" vertical="center" wrapText="1"/>
    </xf>
    <xf numFmtId="0" fontId="25" fillId="10" borderId="0" xfId="0" applyFont="1" applyFill="1" applyBorder="1" applyAlignment="1">
      <alignment horizontal="center" vertical="center" wrapText="1"/>
    </xf>
    <xf numFmtId="0" fontId="26" fillId="10" borderId="33" xfId="0" applyFont="1" applyFill="1" applyBorder="1" applyAlignment="1">
      <alignment horizontal="center" vertical="center"/>
    </xf>
    <xf numFmtId="3" fontId="1" fillId="9" borderId="44" xfId="0" applyNumberFormat="1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left" vertical="center"/>
    </xf>
    <xf numFmtId="0" fontId="2" fillId="9" borderId="44" xfId="0" applyFont="1" applyFill="1" applyBorder="1" applyAlignment="1">
      <alignment horizontal="left" vertical="center"/>
    </xf>
    <xf numFmtId="3" fontId="1" fillId="9" borderId="45" xfId="0" applyNumberFormat="1" applyFont="1" applyFill="1" applyBorder="1" applyAlignment="1">
      <alignment horizontal="center" vertical="center"/>
    </xf>
    <xf numFmtId="3" fontId="1" fillId="9" borderId="34" xfId="0" applyNumberFormat="1" applyFont="1" applyFill="1" applyBorder="1" applyAlignment="1">
      <alignment horizontal="center" vertical="center"/>
    </xf>
    <xf numFmtId="0" fontId="1" fillId="9" borderId="44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left" wrapText="1"/>
    </xf>
    <xf numFmtId="0" fontId="15" fillId="2" borderId="20" xfId="0" applyFont="1" applyFill="1" applyBorder="1" applyAlignment="1">
      <alignment horizontal="left" wrapText="1"/>
    </xf>
    <xf numFmtId="0" fontId="15" fillId="2" borderId="21" xfId="0" applyFont="1" applyFill="1" applyBorder="1" applyAlignment="1">
      <alignment horizontal="left" wrapText="1"/>
    </xf>
    <xf numFmtId="0" fontId="19" fillId="9" borderId="34" xfId="0" applyFont="1" applyFill="1" applyBorder="1" applyAlignment="1">
      <alignment horizontal="left" vertical="center" wrapText="1"/>
    </xf>
    <xf numFmtId="0" fontId="19" fillId="9" borderId="36" xfId="0" applyFont="1" applyFill="1" applyBorder="1" applyAlignment="1">
      <alignment horizontal="left" vertical="center" wrapText="1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20-46AE-8643-FA101A4133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220-46AE-8643-FA101A413394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91930272"/>
        <c:axId val="191930664"/>
      </c:barChart>
      <c:catAx>
        <c:axId val="19193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91930664"/>
        <c:crosses val="autoZero"/>
        <c:auto val="1"/>
        <c:lblAlgn val="ctr"/>
        <c:lblOffset val="100"/>
        <c:noMultiLvlLbl val="0"/>
      </c:catAx>
      <c:valAx>
        <c:axId val="191930664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9193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DC-4E9B-879A-CEE6D195A9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DC-4E9B-879A-CEE6D195A94D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91933408"/>
        <c:axId val="191933800"/>
      </c:barChart>
      <c:catAx>
        <c:axId val="191933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91933800"/>
        <c:crosses val="autoZero"/>
        <c:auto val="1"/>
        <c:lblAlgn val="ctr"/>
        <c:lblOffset val="100"/>
        <c:noMultiLvlLbl val="0"/>
      </c:catAx>
      <c:valAx>
        <c:axId val="191933800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91933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31</c:v>
                </c:pt>
                <c:pt idx="1">
                  <c:v>42</c:v>
                </c:pt>
                <c:pt idx="2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1890</c:v>
                </c:pt>
                <c:pt idx="1">
                  <c:v>3884</c:v>
                </c:pt>
                <c:pt idx="2">
                  <c:v>3154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1273</c:v>
                </c:pt>
                <c:pt idx="1">
                  <c:v>2460</c:v>
                </c:pt>
                <c:pt idx="2">
                  <c:v>2425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325</c:v>
                </c:pt>
                <c:pt idx="1">
                  <c:v>1212</c:v>
                </c:pt>
                <c:pt idx="2">
                  <c:v>2435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934976"/>
        <c:axId val="191935368"/>
      </c:barChart>
      <c:catAx>
        <c:axId val="191934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91935368"/>
        <c:crosses val="autoZero"/>
        <c:auto val="1"/>
        <c:lblAlgn val="ctr"/>
        <c:lblOffset val="100"/>
        <c:noMultiLvlLbl val="0"/>
      </c:catAx>
      <c:valAx>
        <c:axId val="19193536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91934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8-4AD3-982F-99F3434037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8-4AD3-982F-99F3434037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12279</c:v>
                </c:pt>
                <c:pt idx="1">
                  <c:v>6896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7033260" y="4472940"/>
          <a:ext cx="426720" cy="327660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104777</xdr:rowOff>
    </xdr:from>
    <xdr:to>
      <xdr:col>15</xdr:col>
      <xdr:colOff>383</xdr:colOff>
      <xdr:row>66</xdr:row>
      <xdr:rowOff>57151</xdr:rowOff>
    </xdr:to>
    <xdr:sp macro="" textlink="">
      <xdr:nvSpPr>
        <xdr:cNvPr id="13" name="Rectángulo 12"/>
        <xdr:cNvSpPr/>
      </xdr:nvSpPr>
      <xdr:spPr>
        <a:xfrm>
          <a:off x="6107430" y="9086852"/>
          <a:ext cx="5141978" cy="90487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539 casos, Junín 139 casos, Cusco 121 casos, Arequipa 101 casos, Huánuco 98 casos, Ica 89 casos, La Libertad 89 casos.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5621" y="70871"/>
          <a:ext cx="2842" cy="981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310923" y="326931"/>
          <a:ext cx="460397" cy="583349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4140625" defaultRowHeight="13.2" x14ac:dyDescent="0.25"/>
  <cols>
    <col min="1" max="14" width="11.44140625" style="3"/>
    <col min="15" max="15" width="12" style="3" customWidth="1"/>
    <col min="16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4"/>
    </row>
    <row r="6" spans="1:15" ht="16.8" x14ac:dyDescent="0.3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8" x14ac:dyDescent="0.3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6" x14ac:dyDescent="0.3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5">
      <c r="N9" s="10"/>
    </row>
    <row r="10" spans="1:15" ht="13.8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5">
      <c r="A11" s="13"/>
    </row>
    <row r="13" spans="1:15" ht="24.75" customHeight="1" x14ac:dyDescent="0.25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5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5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5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5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5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5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5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5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5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5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5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5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5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5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5">
      <c r="A28" s="48"/>
      <c r="K28" s="48"/>
      <c r="O28" s="25"/>
    </row>
    <row r="29" spans="1:15" ht="12.75" customHeight="1" x14ac:dyDescent="0.25">
      <c r="A29" s="48"/>
      <c r="B29" s="26"/>
      <c r="K29" s="48"/>
    </row>
    <row r="30" spans="1:15" ht="13.8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07" t="s">
        <v>24</v>
      </c>
      <c r="B33" s="207" t="s">
        <v>5</v>
      </c>
      <c r="C33" s="207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07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/>
    <row r="48" spans="1:15" ht="13.8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5">
      <c r="A50" s="208" t="s">
        <v>4</v>
      </c>
      <c r="B50" s="209" t="s">
        <v>32</v>
      </c>
      <c r="C50" s="210"/>
      <c r="D50" s="211"/>
      <c r="E50" s="212" t="s">
        <v>33</v>
      </c>
      <c r="J50" s="42"/>
    </row>
    <row r="51" spans="1:10" ht="17.25" customHeight="1" x14ac:dyDescent="0.25">
      <c r="A51" s="208"/>
      <c r="B51" s="50" t="s">
        <v>5</v>
      </c>
      <c r="C51" s="50" t="s">
        <v>34</v>
      </c>
      <c r="D51" s="50" t="s">
        <v>35</v>
      </c>
      <c r="E51" s="213"/>
    </row>
    <row r="52" spans="1:10" x14ac:dyDescent="0.25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5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5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5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5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5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5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5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5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5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5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5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5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5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5">
      <c r="A66" s="48"/>
    </row>
    <row r="67" spans="1:10" x14ac:dyDescent="0.25">
      <c r="A67" s="48"/>
    </row>
    <row r="69" spans="1:10" ht="13.8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5">
      <c r="A70" s="28"/>
      <c r="B70" s="28"/>
      <c r="C70" s="28"/>
      <c r="D70" s="28"/>
      <c r="E70" s="28"/>
    </row>
    <row r="72" spans="1:10" ht="19.5" customHeight="1" x14ac:dyDescent="0.25">
      <c r="A72" s="207" t="s">
        <v>24</v>
      </c>
      <c r="B72" s="207" t="s">
        <v>8</v>
      </c>
      <c r="C72" s="207"/>
      <c r="D72" s="207"/>
      <c r="E72" s="207" t="s">
        <v>9</v>
      </c>
      <c r="F72" s="207"/>
      <c r="G72" s="207"/>
      <c r="H72" s="207" t="s">
        <v>10</v>
      </c>
      <c r="I72" s="207"/>
      <c r="J72" s="207"/>
    </row>
    <row r="73" spans="1:10" ht="19.5" customHeight="1" x14ac:dyDescent="0.25">
      <c r="A73" s="207"/>
      <c r="B73" s="214" t="s">
        <v>38</v>
      </c>
      <c r="C73" s="214"/>
      <c r="D73" s="49" t="s">
        <v>22</v>
      </c>
      <c r="E73" s="214" t="s">
        <v>38</v>
      </c>
      <c r="F73" s="214"/>
      <c r="G73" s="49" t="s">
        <v>22</v>
      </c>
      <c r="H73" s="214" t="s">
        <v>38</v>
      </c>
      <c r="I73" s="214"/>
      <c r="J73" s="49" t="s">
        <v>22</v>
      </c>
    </row>
    <row r="74" spans="1:10" ht="21.75" customHeight="1" x14ac:dyDescent="0.25">
      <c r="A74" s="45" t="s">
        <v>26</v>
      </c>
      <c r="B74" s="215" t="s">
        <v>39</v>
      </c>
      <c r="C74" s="215"/>
      <c r="D74" s="46">
        <v>0.90400000000000003</v>
      </c>
      <c r="E74" s="215" t="s">
        <v>39</v>
      </c>
      <c r="F74" s="215"/>
      <c r="G74" s="47">
        <v>0.85799999999999998</v>
      </c>
      <c r="H74" s="215" t="s">
        <v>39</v>
      </c>
      <c r="I74" s="215"/>
      <c r="J74" s="47">
        <v>0.72</v>
      </c>
    </row>
    <row r="75" spans="1:10" ht="21.75" customHeight="1" x14ac:dyDescent="0.25">
      <c r="A75" s="45" t="s">
        <v>27</v>
      </c>
      <c r="B75" s="215" t="s">
        <v>39</v>
      </c>
      <c r="C75" s="215"/>
      <c r="D75" s="46">
        <v>0.86699999999999999</v>
      </c>
      <c r="E75" s="215" t="s">
        <v>39</v>
      </c>
      <c r="F75" s="215"/>
      <c r="G75" s="47">
        <v>0.81499999999999995</v>
      </c>
      <c r="H75" s="215" t="s">
        <v>39</v>
      </c>
      <c r="I75" s="215"/>
      <c r="J75" s="47">
        <v>0.622</v>
      </c>
    </row>
    <row r="76" spans="1:10" ht="21.75" customHeight="1" x14ac:dyDescent="0.25">
      <c r="A76" s="216" t="s">
        <v>28</v>
      </c>
      <c r="B76" s="215" t="s">
        <v>40</v>
      </c>
      <c r="C76" s="215"/>
      <c r="D76" s="46">
        <v>0.41399999999999998</v>
      </c>
      <c r="E76" s="215" t="s">
        <v>40</v>
      </c>
      <c r="F76" s="215"/>
      <c r="G76" s="47">
        <v>0.42499999999999999</v>
      </c>
      <c r="H76" s="215" t="s">
        <v>40</v>
      </c>
      <c r="I76" s="215"/>
      <c r="J76" s="47">
        <v>0.45300000000000001</v>
      </c>
    </row>
    <row r="77" spans="1:10" ht="21.75" customHeight="1" x14ac:dyDescent="0.25">
      <c r="A77" s="216"/>
      <c r="B77" s="217" t="s">
        <v>41</v>
      </c>
      <c r="C77" s="218"/>
      <c r="D77" s="47">
        <v>0.27600000000000002</v>
      </c>
      <c r="E77" s="217" t="s">
        <v>41</v>
      </c>
      <c r="F77" s="218"/>
      <c r="G77" s="47">
        <v>0.25</v>
      </c>
      <c r="H77" s="217" t="s">
        <v>41</v>
      </c>
      <c r="I77" s="218"/>
      <c r="J77" s="47">
        <v>0.128</v>
      </c>
    </row>
    <row r="78" spans="1:10" x14ac:dyDescent="0.25">
      <c r="A78" s="3" t="s">
        <v>42</v>
      </c>
    </row>
    <row r="79" spans="1:10" x14ac:dyDescent="0.25">
      <c r="A79" s="24"/>
    </row>
    <row r="81" spans="1:1" x14ac:dyDescent="0.25">
      <c r="A81" s="48"/>
    </row>
    <row r="82" spans="1:1" x14ac:dyDescent="0.25">
      <c r="A82" s="48"/>
    </row>
    <row r="89" spans="1:1" x14ac:dyDescent="0.25">
      <c r="A89" s="40" t="s">
        <v>29</v>
      </c>
    </row>
    <row r="90" spans="1:1" x14ac:dyDescent="0.25">
      <c r="A90" s="40" t="s">
        <v>30</v>
      </c>
    </row>
    <row r="93" spans="1:1" x14ac:dyDescent="0.25">
      <c r="A93" s="40"/>
    </row>
  </sheetData>
  <mergeCells count="25"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  <mergeCell ref="H72:J72"/>
    <mergeCell ref="B73:C73"/>
    <mergeCell ref="E73:F73"/>
    <mergeCell ref="H73:I73"/>
    <mergeCell ref="B74:C74"/>
    <mergeCell ref="E74:F74"/>
    <mergeCell ref="H74:I74"/>
    <mergeCell ref="A72:A73"/>
    <mergeCell ref="B72:D72"/>
    <mergeCell ref="E72:G72"/>
    <mergeCell ref="A33:A34"/>
    <mergeCell ref="B33:C33"/>
    <mergeCell ref="A50:A51"/>
    <mergeCell ref="B50:D50"/>
    <mergeCell ref="E50:E51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4140625" defaultRowHeight="13.2" x14ac:dyDescent="0.25"/>
  <cols>
    <col min="1" max="14" width="11.44140625" style="3"/>
    <col min="15" max="15" width="12" style="3" customWidth="1"/>
    <col min="16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7.399999999999999" x14ac:dyDescent="0.3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8" x14ac:dyDescent="0.3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6" x14ac:dyDescent="0.3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3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5">
      <c r="N11" s="10"/>
    </row>
    <row r="12" spans="1:15" ht="13.8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5">
      <c r="A13" s="13"/>
    </row>
    <row r="15" spans="1:15" ht="24.75" customHeight="1" x14ac:dyDescent="0.25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5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5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5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5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5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5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5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5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5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5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5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5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5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5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5">
      <c r="A30" s="48"/>
      <c r="K30" s="48"/>
      <c r="O30" s="25"/>
    </row>
    <row r="31" spans="1:15" ht="12.75" customHeight="1" x14ac:dyDescent="0.25">
      <c r="A31" s="48"/>
      <c r="B31" s="26"/>
      <c r="K31" s="48"/>
    </row>
    <row r="32" spans="1:15" ht="13.8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23" t="s">
        <v>24</v>
      </c>
      <c r="B35" s="223" t="s">
        <v>5</v>
      </c>
      <c r="C35" s="223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23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5"/>
    <row r="49" spans="1:10" ht="13.8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5">
      <c r="A51" s="224" t="s">
        <v>4</v>
      </c>
      <c r="B51" s="225" t="s">
        <v>32</v>
      </c>
      <c r="C51" s="226"/>
      <c r="D51" s="227"/>
      <c r="E51" s="228" t="s">
        <v>33</v>
      </c>
      <c r="J51" s="42"/>
    </row>
    <row r="52" spans="1:10" ht="17.25" customHeight="1" x14ac:dyDescent="0.25">
      <c r="A52" s="224"/>
      <c r="B52" s="72" t="s">
        <v>5</v>
      </c>
      <c r="C52" s="72" t="s">
        <v>34</v>
      </c>
      <c r="D52" s="72" t="s">
        <v>35</v>
      </c>
      <c r="E52" s="229"/>
    </row>
    <row r="53" spans="1:10" x14ac:dyDescent="0.25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5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5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5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5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5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5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5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5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5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5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5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5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5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5">
      <c r="A67" s="48"/>
    </row>
    <row r="68" spans="1:10" x14ac:dyDescent="0.25">
      <c r="A68" s="48"/>
    </row>
    <row r="70" spans="1:10" ht="13.8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5">
      <c r="A71" s="28"/>
      <c r="B71" s="28"/>
      <c r="C71" s="28"/>
      <c r="D71" s="28"/>
      <c r="E71" s="28"/>
    </row>
    <row r="73" spans="1:10" ht="19.5" customHeight="1" x14ac:dyDescent="0.25">
      <c r="A73" s="223" t="s">
        <v>24</v>
      </c>
      <c r="B73" s="223" t="s">
        <v>8</v>
      </c>
      <c r="C73" s="223"/>
      <c r="D73" s="223"/>
      <c r="E73" s="223" t="s">
        <v>9</v>
      </c>
      <c r="F73" s="223"/>
      <c r="G73" s="223"/>
      <c r="H73" s="223" t="s">
        <v>10</v>
      </c>
      <c r="I73" s="223"/>
      <c r="J73" s="223"/>
    </row>
    <row r="74" spans="1:10" ht="19.5" customHeight="1" x14ac:dyDescent="0.25">
      <c r="A74" s="223"/>
      <c r="B74" s="230" t="s">
        <v>38</v>
      </c>
      <c r="C74" s="230"/>
      <c r="D74" s="73" t="s">
        <v>22</v>
      </c>
      <c r="E74" s="230" t="s">
        <v>38</v>
      </c>
      <c r="F74" s="230"/>
      <c r="G74" s="73" t="s">
        <v>22</v>
      </c>
      <c r="H74" s="230" t="s">
        <v>38</v>
      </c>
      <c r="I74" s="230"/>
      <c r="J74" s="73" t="s">
        <v>22</v>
      </c>
    </row>
    <row r="75" spans="1:10" ht="21.75" customHeight="1" x14ac:dyDescent="0.25">
      <c r="A75" s="221" t="s">
        <v>26</v>
      </c>
      <c r="B75" s="215" t="s">
        <v>39</v>
      </c>
      <c r="C75" s="215"/>
      <c r="D75" s="46">
        <v>0.92</v>
      </c>
      <c r="E75" s="215" t="s">
        <v>39</v>
      </c>
      <c r="F75" s="215"/>
      <c r="G75" s="47">
        <v>0.85</v>
      </c>
      <c r="H75" s="215" t="s">
        <v>39</v>
      </c>
      <c r="I75" s="215"/>
      <c r="J75" s="47">
        <v>0.73</v>
      </c>
    </row>
    <row r="76" spans="1:10" ht="21.75" customHeight="1" x14ac:dyDescent="0.25">
      <c r="A76" s="222"/>
      <c r="B76" s="219" t="s">
        <v>49</v>
      </c>
      <c r="C76" s="220"/>
      <c r="D76" s="46">
        <v>0.08</v>
      </c>
      <c r="E76" s="219" t="s">
        <v>49</v>
      </c>
      <c r="F76" s="220"/>
      <c r="G76" s="47">
        <v>0.15</v>
      </c>
      <c r="H76" s="219" t="s">
        <v>49</v>
      </c>
      <c r="I76" s="220"/>
      <c r="J76" s="47">
        <v>0.27</v>
      </c>
    </row>
    <row r="77" spans="1:10" ht="21.75" customHeight="1" x14ac:dyDescent="0.25">
      <c r="A77" s="221" t="s">
        <v>27</v>
      </c>
      <c r="B77" s="215" t="s">
        <v>39</v>
      </c>
      <c r="C77" s="215"/>
      <c r="D77" s="46">
        <v>0.9</v>
      </c>
      <c r="E77" s="215" t="s">
        <v>39</v>
      </c>
      <c r="F77" s="215"/>
      <c r="G77" s="47">
        <v>0.79</v>
      </c>
      <c r="H77" s="215" t="s">
        <v>39</v>
      </c>
      <c r="I77" s="215"/>
      <c r="J77" s="47">
        <v>0.59</v>
      </c>
    </row>
    <row r="78" spans="1:10" ht="21.75" customHeight="1" x14ac:dyDescent="0.25">
      <c r="A78" s="222"/>
      <c r="B78" s="219" t="s">
        <v>49</v>
      </c>
      <c r="C78" s="220"/>
      <c r="D78" s="46">
        <v>0.1</v>
      </c>
      <c r="E78" s="219" t="s">
        <v>49</v>
      </c>
      <c r="F78" s="220"/>
      <c r="G78" s="47">
        <v>0.21</v>
      </c>
      <c r="H78" s="219" t="s">
        <v>49</v>
      </c>
      <c r="I78" s="220"/>
      <c r="J78" s="47">
        <v>0.41</v>
      </c>
    </row>
    <row r="79" spans="1:10" ht="21.75" customHeight="1" x14ac:dyDescent="0.25">
      <c r="A79" s="216" t="s">
        <v>28</v>
      </c>
      <c r="B79" s="215" t="s">
        <v>40</v>
      </c>
      <c r="C79" s="215"/>
      <c r="D79" s="46">
        <v>0.49</v>
      </c>
      <c r="E79" s="215" t="s">
        <v>40</v>
      </c>
      <c r="F79" s="215"/>
      <c r="G79" s="47">
        <v>0.53</v>
      </c>
      <c r="H79" s="215" t="s">
        <v>40</v>
      </c>
      <c r="I79" s="215"/>
      <c r="J79" s="47">
        <v>0.54</v>
      </c>
    </row>
    <row r="80" spans="1:10" ht="21.75" customHeight="1" x14ac:dyDescent="0.25">
      <c r="A80" s="216"/>
      <c r="B80" s="217" t="s">
        <v>41</v>
      </c>
      <c r="C80" s="218"/>
      <c r="D80" s="47">
        <v>0.51</v>
      </c>
      <c r="E80" s="217" t="s">
        <v>41</v>
      </c>
      <c r="F80" s="218"/>
      <c r="G80" s="47">
        <v>0.47</v>
      </c>
      <c r="H80" s="217" t="s">
        <v>41</v>
      </c>
      <c r="I80" s="218"/>
      <c r="J80" s="47">
        <v>0.46</v>
      </c>
    </row>
    <row r="81" spans="1:1" x14ac:dyDescent="0.25">
      <c r="A81" s="3" t="s">
        <v>56</v>
      </c>
    </row>
    <row r="82" spans="1:1" x14ac:dyDescent="0.25">
      <c r="A82" s="74" t="s">
        <v>51</v>
      </c>
    </row>
    <row r="89" spans="1:1" x14ac:dyDescent="0.25">
      <c r="A89" s="40" t="s">
        <v>29</v>
      </c>
    </row>
    <row r="90" spans="1:1" x14ac:dyDescent="0.25">
      <c r="A90" s="40" t="s">
        <v>30</v>
      </c>
    </row>
    <row r="93" spans="1:1" x14ac:dyDescent="0.25">
      <c r="A93" s="40"/>
    </row>
  </sheetData>
  <mergeCells count="33">
    <mergeCell ref="A79:A80"/>
    <mergeCell ref="B79:C79"/>
    <mergeCell ref="E79:F79"/>
    <mergeCell ref="H79:I79"/>
    <mergeCell ref="B80:C80"/>
    <mergeCell ref="E80:F80"/>
    <mergeCell ref="H80:I80"/>
    <mergeCell ref="A73:A74"/>
    <mergeCell ref="B73:D73"/>
    <mergeCell ref="E73:G73"/>
    <mergeCell ref="H73:J73"/>
    <mergeCell ref="B74:C74"/>
    <mergeCell ref="E74:F74"/>
    <mergeCell ref="H74:I74"/>
    <mergeCell ref="A35:A36"/>
    <mergeCell ref="B35:C35"/>
    <mergeCell ref="A51:A52"/>
    <mergeCell ref="B51:D51"/>
    <mergeCell ref="E51:E52"/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8"/>
  <sheetViews>
    <sheetView tabSelected="1" view="pageBreakPreview" zoomScaleNormal="100" zoomScaleSheetLayoutView="100" workbookViewId="0"/>
  </sheetViews>
  <sheetFormatPr baseColWidth="10" defaultColWidth="11.44140625" defaultRowHeight="13.2" x14ac:dyDescent="0.25"/>
  <cols>
    <col min="1" max="3" width="11.44140625" style="3"/>
    <col min="4" max="4" width="12.33203125" style="3" bestFit="1" customWidth="1"/>
    <col min="5" max="10" width="11.44140625" style="3"/>
    <col min="11" max="11" width="7.33203125" style="3" customWidth="1"/>
    <col min="12" max="14" width="11.44140625" style="3"/>
    <col min="15" max="15" width="12" style="3" customWidth="1"/>
    <col min="16" max="16" width="7" style="95" customWidth="1"/>
    <col min="17" max="16384" width="11.44140625" style="3"/>
  </cols>
  <sheetData>
    <row r="1" spans="1:15" ht="9.9" customHeight="1" x14ac:dyDescent="0.25"/>
    <row r="2" spans="1:15" ht="9.9" customHeight="1" x14ac:dyDescent="0.25"/>
    <row r="3" spans="1:15" ht="5.25" customHeight="1" x14ac:dyDescent="0.25"/>
    <row r="4" spans="1:15" s="106" customFormat="1" ht="13.5" customHeight="1" x14ac:dyDescent="0.2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7.5" customHeight="1" thickBot="1" x14ac:dyDescent="0.3">
      <c r="A5" s="9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" customHeight="1" x14ac:dyDescent="0.25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1:15" ht="18.75" customHeight="1" x14ac:dyDescent="0.3">
      <c r="A7" s="118" t="s">
        <v>68</v>
      </c>
      <c r="B7" s="119"/>
      <c r="C7" s="119"/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</row>
    <row r="8" spans="1:15" ht="18.75" customHeight="1" x14ac:dyDescent="0.3">
      <c r="A8" s="118" t="s">
        <v>69</v>
      </c>
      <c r="B8" s="119"/>
      <c r="C8" s="119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1"/>
    </row>
    <row r="9" spans="1:15" ht="19.2" x14ac:dyDescent="0.3">
      <c r="A9" s="122" t="s">
        <v>70</v>
      </c>
      <c r="B9" s="119"/>
      <c r="C9" s="119"/>
      <c r="D9" s="11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</row>
    <row r="10" spans="1:15" ht="16.8" x14ac:dyDescent="0.3">
      <c r="A10" s="118" t="s">
        <v>57</v>
      </c>
      <c r="B10" s="119"/>
      <c r="C10" s="119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1"/>
    </row>
    <row r="11" spans="1:15" ht="15.6" x14ac:dyDescent="0.3">
      <c r="A11" s="123" t="s">
        <v>88</v>
      </c>
      <c r="B11" s="124"/>
      <c r="C11" s="125"/>
      <c r="D11" s="124"/>
      <c r="E11" s="124"/>
      <c r="F11" s="124"/>
      <c r="G11" s="124"/>
      <c r="H11" s="124"/>
      <c r="I11" s="125"/>
      <c r="J11" s="125"/>
      <c r="K11" s="124"/>
      <c r="L11" s="124"/>
      <c r="M11" s="124"/>
      <c r="N11" s="124"/>
      <c r="O11" s="126"/>
    </row>
    <row r="12" spans="1:15" ht="4.5" customHeight="1" thickBot="1" x14ac:dyDescent="0.35">
      <c r="A12" s="127"/>
      <c r="B12" s="128"/>
      <c r="C12" s="129"/>
      <c r="D12" s="128"/>
      <c r="E12" s="128"/>
      <c r="F12" s="128"/>
      <c r="G12" s="128"/>
      <c r="H12" s="128"/>
      <c r="I12" s="129"/>
      <c r="J12" s="129"/>
      <c r="K12" s="128"/>
      <c r="L12" s="128"/>
      <c r="M12" s="128"/>
      <c r="N12" s="128"/>
      <c r="O12" s="130"/>
    </row>
    <row r="13" spans="1:15" ht="5.25" customHeight="1" x14ac:dyDescent="0.25">
      <c r="N13" s="10"/>
    </row>
    <row r="14" spans="1:15" ht="14.25" customHeight="1" x14ac:dyDescent="0.25">
      <c r="A14" s="78" t="s">
        <v>72</v>
      </c>
      <c r="B14" s="75"/>
      <c r="C14" s="75"/>
      <c r="D14" s="75"/>
      <c r="E14" s="12"/>
      <c r="F14" s="12"/>
      <c r="G14" s="12"/>
      <c r="H14" s="12"/>
      <c r="I14" s="12"/>
      <c r="J14" s="12"/>
      <c r="K14" s="78" t="s">
        <v>72</v>
      </c>
      <c r="L14" s="75"/>
      <c r="M14" s="75"/>
      <c r="N14" s="75"/>
      <c r="O14" s="75"/>
    </row>
    <row r="15" spans="1:15" ht="13.5" customHeight="1" x14ac:dyDescent="0.25">
      <c r="A15" s="78" t="s">
        <v>73</v>
      </c>
      <c r="B15" s="76"/>
      <c r="C15" s="76"/>
      <c r="D15" s="76"/>
      <c r="K15" s="79" t="s">
        <v>75</v>
      </c>
      <c r="L15" s="77"/>
      <c r="M15" s="77"/>
      <c r="N15" s="77"/>
      <c r="O15" s="77"/>
    </row>
    <row r="16" spans="1:15" ht="5.25" customHeight="1" x14ac:dyDescent="0.25"/>
    <row r="17" spans="1:16" ht="27" customHeight="1" x14ac:dyDescent="0.25">
      <c r="A17" s="135" t="s">
        <v>4</v>
      </c>
      <c r="B17" s="136" t="s">
        <v>5</v>
      </c>
      <c r="C17" s="136" t="s">
        <v>34</v>
      </c>
      <c r="D17" s="136" t="s">
        <v>35</v>
      </c>
      <c r="K17" s="137" t="s">
        <v>4</v>
      </c>
      <c r="L17" s="136" t="s">
        <v>5</v>
      </c>
      <c r="M17" s="136" t="s">
        <v>8</v>
      </c>
      <c r="N17" s="136" t="s">
        <v>9</v>
      </c>
      <c r="O17" s="136" t="s">
        <v>10</v>
      </c>
    </row>
    <row r="18" spans="1:16" ht="19.2" customHeight="1" x14ac:dyDescent="0.25">
      <c r="A18" s="178" t="s">
        <v>11</v>
      </c>
      <c r="B18" s="179">
        <f t="shared" ref="B18:B26" si="0">SUM(C18:D18)</f>
        <v>2927</v>
      </c>
      <c r="C18" s="180">
        <v>1838</v>
      </c>
      <c r="D18" s="180">
        <v>1089</v>
      </c>
      <c r="K18" s="187" t="s">
        <v>11</v>
      </c>
      <c r="L18" s="188">
        <f t="shared" ref="L18:L29" si="1">SUM(M18:O18)</f>
        <v>2927</v>
      </c>
      <c r="M18" s="189">
        <v>553</v>
      </c>
      <c r="N18" s="189">
        <v>1149</v>
      </c>
      <c r="O18" s="189">
        <v>1225</v>
      </c>
      <c r="P18" s="3"/>
    </row>
    <row r="19" spans="1:16" ht="19.2" customHeight="1" x14ac:dyDescent="0.25">
      <c r="A19" s="181" t="s">
        <v>12</v>
      </c>
      <c r="B19" s="182">
        <f t="shared" si="0"/>
        <v>2947</v>
      </c>
      <c r="C19" s="183">
        <v>1938</v>
      </c>
      <c r="D19" s="183">
        <v>1009</v>
      </c>
      <c r="K19" s="190" t="s">
        <v>12</v>
      </c>
      <c r="L19" s="191">
        <f t="shared" si="1"/>
        <v>2947</v>
      </c>
      <c r="M19" s="192">
        <v>527</v>
      </c>
      <c r="N19" s="192">
        <v>1165</v>
      </c>
      <c r="O19" s="192">
        <v>1255</v>
      </c>
      <c r="P19" s="3"/>
    </row>
    <row r="20" spans="1:16" ht="19.2" customHeight="1" x14ac:dyDescent="0.25">
      <c r="A20" s="181" t="s">
        <v>13</v>
      </c>
      <c r="B20" s="182">
        <f t="shared" si="0"/>
        <v>2934</v>
      </c>
      <c r="C20" s="183">
        <v>1785</v>
      </c>
      <c r="D20" s="183">
        <v>1149</v>
      </c>
      <c r="K20" s="190" t="s">
        <v>13</v>
      </c>
      <c r="L20" s="191">
        <f t="shared" si="1"/>
        <v>2934</v>
      </c>
      <c r="M20" s="192">
        <v>503</v>
      </c>
      <c r="N20" s="192">
        <v>1181</v>
      </c>
      <c r="O20" s="192">
        <v>1250</v>
      </c>
      <c r="P20" s="3"/>
    </row>
    <row r="21" spans="1:16" ht="19.2" customHeight="1" x14ac:dyDescent="0.25">
      <c r="A21" s="184" t="s">
        <v>14</v>
      </c>
      <c r="B21" s="185">
        <f t="shared" si="0"/>
        <v>3596</v>
      </c>
      <c r="C21" s="186">
        <v>2337</v>
      </c>
      <c r="D21" s="186">
        <v>1259</v>
      </c>
      <c r="K21" s="193" t="s">
        <v>14</v>
      </c>
      <c r="L21" s="194">
        <f t="shared" si="1"/>
        <v>3596</v>
      </c>
      <c r="M21" s="195">
        <v>697</v>
      </c>
      <c r="N21" s="195">
        <v>1417</v>
      </c>
      <c r="O21" s="195">
        <v>1482</v>
      </c>
      <c r="P21" s="3"/>
    </row>
    <row r="22" spans="1:16" ht="19.2" customHeight="1" x14ac:dyDescent="0.25">
      <c r="A22" s="181" t="s">
        <v>15</v>
      </c>
      <c r="B22" s="182">
        <f t="shared" si="0"/>
        <v>3544</v>
      </c>
      <c r="C22" s="183">
        <v>2278</v>
      </c>
      <c r="D22" s="183">
        <v>1266</v>
      </c>
      <c r="K22" s="190" t="s">
        <v>15</v>
      </c>
      <c r="L22" s="191">
        <f t="shared" si="1"/>
        <v>3544</v>
      </c>
      <c r="M22" s="192">
        <v>665</v>
      </c>
      <c r="N22" s="192">
        <v>1406</v>
      </c>
      <c r="O22" s="192">
        <v>1473</v>
      </c>
      <c r="P22" s="3"/>
    </row>
    <row r="23" spans="1:16" ht="19.2" customHeight="1" x14ac:dyDescent="0.25">
      <c r="A23" s="131" t="s">
        <v>16</v>
      </c>
      <c r="B23" s="133">
        <f t="shared" si="0"/>
        <v>3227</v>
      </c>
      <c r="C23" s="132">
        <v>2103</v>
      </c>
      <c r="D23" s="132">
        <v>1124</v>
      </c>
      <c r="K23" s="190" t="s">
        <v>16</v>
      </c>
      <c r="L23" s="191">
        <f t="shared" si="1"/>
        <v>3227</v>
      </c>
      <c r="M23" s="192">
        <v>574</v>
      </c>
      <c r="N23" s="192">
        <v>1280</v>
      </c>
      <c r="O23" s="192">
        <v>1373</v>
      </c>
      <c r="P23" s="3"/>
    </row>
    <row r="24" spans="1:16" ht="16.95" hidden="1" customHeight="1" x14ac:dyDescent="0.25">
      <c r="A24" s="181" t="s">
        <v>17</v>
      </c>
      <c r="B24" s="182">
        <f t="shared" si="0"/>
        <v>0</v>
      </c>
      <c r="C24" s="183"/>
      <c r="D24" s="183"/>
      <c r="K24" s="190" t="s">
        <v>17</v>
      </c>
      <c r="L24" s="191">
        <f t="shared" si="1"/>
        <v>0</v>
      </c>
      <c r="M24" s="192"/>
      <c r="N24" s="192"/>
      <c r="O24" s="192"/>
      <c r="P24" s="3"/>
    </row>
    <row r="25" spans="1:16" ht="16.95" hidden="1" customHeight="1" x14ac:dyDescent="0.25">
      <c r="A25" s="131" t="s">
        <v>18</v>
      </c>
      <c r="B25" s="133">
        <f t="shared" si="0"/>
        <v>0</v>
      </c>
      <c r="C25" s="132"/>
      <c r="D25" s="132"/>
      <c r="K25" s="190" t="s">
        <v>18</v>
      </c>
      <c r="L25" s="191">
        <f t="shared" si="1"/>
        <v>0</v>
      </c>
      <c r="M25" s="192"/>
      <c r="N25" s="192"/>
      <c r="O25" s="192"/>
      <c r="P25" s="3"/>
    </row>
    <row r="26" spans="1:16" ht="16.95" hidden="1" customHeight="1" x14ac:dyDescent="0.25">
      <c r="A26" s="181" t="s">
        <v>19</v>
      </c>
      <c r="B26" s="182">
        <f t="shared" si="0"/>
        <v>0</v>
      </c>
      <c r="C26" s="183"/>
      <c r="D26" s="183"/>
      <c r="K26" s="190" t="s">
        <v>19</v>
      </c>
      <c r="L26" s="191">
        <f t="shared" si="1"/>
        <v>0</v>
      </c>
      <c r="M26" s="192"/>
      <c r="N26" s="192"/>
      <c r="O26" s="192"/>
      <c r="P26" s="3"/>
    </row>
    <row r="27" spans="1:16" ht="16.95" hidden="1" customHeight="1" x14ac:dyDescent="0.25">
      <c r="A27" s="131" t="s">
        <v>43</v>
      </c>
      <c r="B27" s="133">
        <f>SUM(C27:D27)</f>
        <v>0</v>
      </c>
      <c r="C27" s="132"/>
      <c r="D27" s="132"/>
      <c r="K27" s="190" t="s">
        <v>44</v>
      </c>
      <c r="L27" s="191">
        <f t="shared" si="1"/>
        <v>0</v>
      </c>
      <c r="M27" s="192"/>
      <c r="N27" s="192"/>
      <c r="O27" s="192"/>
      <c r="P27" s="3"/>
    </row>
    <row r="28" spans="1:16" ht="17.100000000000001" hidden="1" customHeight="1" x14ac:dyDescent="0.25">
      <c r="A28" s="181" t="s">
        <v>20</v>
      </c>
      <c r="B28" s="182">
        <f>SUM(C28:D28)</f>
        <v>0</v>
      </c>
      <c r="C28" s="183"/>
      <c r="D28" s="183"/>
      <c r="K28" s="190" t="s">
        <v>20</v>
      </c>
      <c r="L28" s="191">
        <f>SUM(M28:O28)</f>
        <v>0</v>
      </c>
      <c r="M28" s="192"/>
      <c r="N28" s="192"/>
      <c r="O28" s="192"/>
    </row>
    <row r="29" spans="1:16" ht="18" hidden="1" customHeight="1" x14ac:dyDescent="0.25">
      <c r="A29" s="134" t="s">
        <v>21</v>
      </c>
      <c r="B29" s="133">
        <f>SUM(C29:D29)</f>
        <v>0</v>
      </c>
      <c r="C29" s="132"/>
      <c r="D29" s="132"/>
      <c r="K29" s="134" t="s">
        <v>21</v>
      </c>
      <c r="L29" s="133">
        <f t="shared" si="1"/>
        <v>0</v>
      </c>
      <c r="M29" s="132"/>
      <c r="N29" s="132"/>
      <c r="O29" s="132"/>
    </row>
    <row r="30" spans="1:16" ht="19.2" customHeight="1" x14ac:dyDescent="0.25">
      <c r="A30" s="137" t="s">
        <v>5</v>
      </c>
      <c r="B30" s="138">
        <f>SUM(B18:B29)</f>
        <v>19175</v>
      </c>
      <c r="C30" s="138">
        <f>SUM(C18:C29)</f>
        <v>12279</v>
      </c>
      <c r="D30" s="138">
        <f>SUM(D18:D29)</f>
        <v>6896</v>
      </c>
      <c r="E30" s="21"/>
      <c r="K30" s="137" t="s">
        <v>5</v>
      </c>
      <c r="L30" s="138">
        <f>SUM(L18:L29)</f>
        <v>19175</v>
      </c>
      <c r="M30" s="138">
        <f>SUM(M18:M29)</f>
        <v>3519</v>
      </c>
      <c r="N30" s="138">
        <f>SUM(N18:N29)</f>
        <v>7598</v>
      </c>
      <c r="O30" s="138">
        <f>SUM(O18:O29)</f>
        <v>8058</v>
      </c>
    </row>
    <row r="31" spans="1:16" ht="19.2" customHeight="1" thickBot="1" x14ac:dyDescent="0.3">
      <c r="A31" s="139" t="s">
        <v>22</v>
      </c>
      <c r="B31" s="140">
        <f>+B30/$B$30</f>
        <v>1</v>
      </c>
      <c r="C31" s="140">
        <f>+C30/$B$30</f>
        <v>0.64036505867014337</v>
      </c>
      <c r="D31" s="140">
        <f>+D30/$B$30</f>
        <v>0.35963494132985657</v>
      </c>
      <c r="K31" s="139" t="s">
        <v>22</v>
      </c>
      <c r="L31" s="140">
        <f>+L30/$L$30</f>
        <v>1</v>
      </c>
      <c r="M31" s="140">
        <f>+M30/$L$30</f>
        <v>0.18352020860495435</v>
      </c>
      <c r="N31" s="140">
        <f>+N30/$L$30</f>
        <v>0.39624511082138203</v>
      </c>
      <c r="O31" s="140">
        <f>+O30/$L$30</f>
        <v>0.42023468057366364</v>
      </c>
      <c r="P31" s="3"/>
    </row>
    <row r="32" spans="1:16" ht="45.6" customHeight="1" x14ac:dyDescent="0.25">
      <c r="A32" s="100"/>
      <c r="K32" s="100"/>
      <c r="O32" s="25"/>
      <c r="P32" s="3"/>
    </row>
    <row r="33" spans="1:16" ht="6.6" customHeight="1" x14ac:dyDescent="0.25">
      <c r="A33" s="100"/>
      <c r="K33" s="100"/>
      <c r="O33" s="25"/>
      <c r="P33" s="3"/>
    </row>
    <row r="34" spans="1:16" ht="6.6" customHeight="1" x14ac:dyDescent="0.25">
      <c r="A34" s="100"/>
      <c r="K34" s="100"/>
      <c r="O34" s="25"/>
      <c r="P34" s="3"/>
    </row>
    <row r="35" spans="1:16" ht="6" customHeight="1" x14ac:dyDescent="0.25">
      <c r="A35" s="100"/>
      <c r="B35" s="26"/>
      <c r="K35" s="100"/>
      <c r="P35" s="3"/>
    </row>
    <row r="36" spans="1:16" ht="15.75" customHeight="1" x14ac:dyDescent="0.25">
      <c r="A36" s="107" t="s">
        <v>76</v>
      </c>
      <c r="B36" s="80"/>
      <c r="C36" s="80"/>
      <c r="D36" s="80"/>
      <c r="E36" s="80"/>
      <c r="F36" s="80"/>
      <c r="G36" s="80"/>
      <c r="H36" s="80"/>
      <c r="I36" s="80"/>
      <c r="J36" s="12"/>
      <c r="K36" s="27"/>
      <c r="L36" s="27"/>
      <c r="M36" s="27"/>
      <c r="N36" s="27"/>
      <c r="O36" s="27"/>
      <c r="P36" s="3"/>
    </row>
    <row r="37" spans="1:16" ht="1.2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28"/>
      <c r="K37" s="27"/>
      <c r="L37" s="27"/>
      <c r="M37" s="27"/>
      <c r="N37" s="27"/>
      <c r="O37" s="27"/>
      <c r="P37" s="3"/>
    </row>
    <row r="38" spans="1:16" ht="3" customHeight="1" x14ac:dyDescent="0.25">
      <c r="K38" s="27"/>
      <c r="L38" s="27"/>
      <c r="M38" s="27"/>
      <c r="N38" s="27"/>
      <c r="O38" s="27"/>
      <c r="P38" s="3"/>
    </row>
    <row r="39" spans="1:16" ht="19.95" customHeight="1" x14ac:dyDescent="0.25">
      <c r="A39" s="232" t="s">
        <v>24</v>
      </c>
      <c r="B39" s="232" t="s">
        <v>5</v>
      </c>
      <c r="C39" s="232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27"/>
      <c r="L39" s="27"/>
      <c r="M39" s="27"/>
      <c r="N39" s="27"/>
      <c r="O39" s="27"/>
      <c r="P39" s="3"/>
    </row>
    <row r="40" spans="1:16" ht="19.95" customHeight="1" x14ac:dyDescent="0.25">
      <c r="A40" s="232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27"/>
      <c r="L40" s="27"/>
      <c r="M40" s="27"/>
      <c r="N40" s="27"/>
      <c r="O40" s="27"/>
      <c r="P40" s="3"/>
    </row>
    <row r="41" spans="1:16" ht="19.2" customHeight="1" x14ac:dyDescent="0.25">
      <c r="A41" s="145" t="s">
        <v>74</v>
      </c>
      <c r="B41" s="146">
        <f>+D41+F41+H41</f>
        <v>117</v>
      </c>
      <c r="C41" s="147">
        <f>+B41/$B$45</f>
        <v>6.1016949152542374E-3</v>
      </c>
      <c r="D41" s="197">
        <v>31</v>
      </c>
      <c r="E41" s="149">
        <f>D41/$D$45</f>
        <v>8.8093208297811872E-3</v>
      </c>
      <c r="F41" s="197">
        <v>42</v>
      </c>
      <c r="G41" s="149">
        <f>F41/$F$45</f>
        <v>5.5277704659120819E-3</v>
      </c>
      <c r="H41" s="197">
        <v>44</v>
      </c>
      <c r="I41" s="149">
        <f>H41/$H$45</f>
        <v>5.4604120129064281E-3</v>
      </c>
      <c r="K41" s="27"/>
      <c r="L41" s="27"/>
      <c r="M41" s="27"/>
      <c r="N41" s="27"/>
      <c r="O41" s="27"/>
      <c r="P41" s="3"/>
    </row>
    <row r="42" spans="1:16" ht="19.2" customHeight="1" x14ac:dyDescent="0.25">
      <c r="A42" s="145" t="s">
        <v>26</v>
      </c>
      <c r="B42" s="146">
        <f>+D42+F42+H42</f>
        <v>8928</v>
      </c>
      <c r="C42" s="147">
        <f>+B42/$B$45</f>
        <v>0.46560625814863105</v>
      </c>
      <c r="D42" s="148">
        <v>1890</v>
      </c>
      <c r="E42" s="149">
        <f>D42/$D$45</f>
        <v>0.53708439897698212</v>
      </c>
      <c r="F42" s="148">
        <v>3884</v>
      </c>
      <c r="G42" s="149">
        <f>F42/$F$45</f>
        <v>0.51118715451434593</v>
      </c>
      <c r="H42" s="148">
        <v>3154</v>
      </c>
      <c r="I42" s="149">
        <f>H42/$H$45</f>
        <v>0.39141226110697441</v>
      </c>
      <c r="K42" s="27"/>
      <c r="L42" s="27"/>
      <c r="M42" s="27"/>
      <c r="N42" s="27"/>
      <c r="O42" s="27"/>
      <c r="P42" s="3"/>
    </row>
    <row r="43" spans="1:16" ht="19.2" customHeight="1" x14ac:dyDescent="0.25">
      <c r="A43" s="150" t="s">
        <v>27</v>
      </c>
      <c r="B43" s="151">
        <f>+D43+F43+H43</f>
        <v>6158</v>
      </c>
      <c r="C43" s="152">
        <f>+B43/$B$45</f>
        <v>0.32114732724902217</v>
      </c>
      <c r="D43" s="153">
        <v>1273</v>
      </c>
      <c r="E43" s="154">
        <f>D43/$D$45</f>
        <v>0.3617504973003694</v>
      </c>
      <c r="F43" s="153">
        <v>2460</v>
      </c>
      <c r="G43" s="154">
        <f>F43/$F$45</f>
        <v>0.32376941300342194</v>
      </c>
      <c r="H43" s="153">
        <v>2425</v>
      </c>
      <c r="I43" s="154">
        <f>H43/$H$45</f>
        <v>0.30094316207495658</v>
      </c>
      <c r="K43" s="27"/>
      <c r="L43" s="27"/>
      <c r="M43" s="27"/>
      <c r="N43" s="27"/>
      <c r="O43" s="27"/>
      <c r="P43" s="3"/>
    </row>
    <row r="44" spans="1:16" ht="19.2" customHeight="1" x14ac:dyDescent="0.25">
      <c r="A44" s="155" t="s">
        <v>28</v>
      </c>
      <c r="B44" s="156">
        <f>+D44+F44+H44</f>
        <v>3972</v>
      </c>
      <c r="C44" s="157">
        <f>+B44/$B$45</f>
        <v>0.20714471968709258</v>
      </c>
      <c r="D44" s="158">
        <v>325</v>
      </c>
      <c r="E44" s="159">
        <f>D44/$D$45</f>
        <v>9.2355782892867291E-2</v>
      </c>
      <c r="F44" s="158">
        <v>1212</v>
      </c>
      <c r="G44" s="159">
        <f>F44/$F$45</f>
        <v>0.15951566201632009</v>
      </c>
      <c r="H44" s="158">
        <v>2435</v>
      </c>
      <c r="I44" s="159">
        <f>H44/$H$45</f>
        <v>0.30218416480516258</v>
      </c>
      <c r="K44" s="27"/>
      <c r="L44" s="27"/>
      <c r="M44" s="27"/>
      <c r="N44" s="27"/>
      <c r="O44" s="27"/>
      <c r="P44" s="3"/>
    </row>
    <row r="45" spans="1:16" ht="22.95" customHeight="1" x14ac:dyDescent="0.25">
      <c r="A45" s="200" t="s">
        <v>5</v>
      </c>
      <c r="B45" s="201">
        <f>SUM(B41:B44)</f>
        <v>19175</v>
      </c>
      <c r="C45" s="202">
        <f t="shared" ref="C45:I45" si="2">SUM(C41:C44)</f>
        <v>1</v>
      </c>
      <c r="D45" s="201">
        <f>SUM(D41:D44)</f>
        <v>3519</v>
      </c>
      <c r="E45" s="202">
        <f t="shared" si="2"/>
        <v>0.99999999999999989</v>
      </c>
      <c r="F45" s="201">
        <f>SUM(F41:F44)</f>
        <v>7598</v>
      </c>
      <c r="G45" s="202">
        <f t="shared" si="2"/>
        <v>1</v>
      </c>
      <c r="H45" s="201">
        <f>SUM(H41:H44)</f>
        <v>8058</v>
      </c>
      <c r="I45" s="202">
        <f t="shared" si="2"/>
        <v>1</v>
      </c>
      <c r="K45" s="27"/>
      <c r="L45" s="27"/>
      <c r="M45" s="27"/>
      <c r="N45" s="27"/>
      <c r="O45" s="27"/>
      <c r="P45" s="3"/>
    </row>
    <row r="46" spans="1:16" ht="3.75" customHeight="1" x14ac:dyDescent="0.25">
      <c r="A46" s="24"/>
      <c r="B46" s="36"/>
      <c r="C46" s="36"/>
      <c r="D46" s="108"/>
      <c r="E46" s="108"/>
      <c r="F46" s="108"/>
      <c r="G46" s="108"/>
      <c r="H46" s="108"/>
      <c r="I46" s="108"/>
      <c r="K46" s="27"/>
      <c r="L46" s="27"/>
      <c r="M46" s="27"/>
      <c r="N46" s="27"/>
      <c r="O46" s="27"/>
    </row>
    <row r="47" spans="1:16" ht="12" customHeight="1" x14ac:dyDescent="0.25">
      <c r="A47" s="97" t="s">
        <v>71</v>
      </c>
      <c r="B47" s="36"/>
      <c r="C47" s="36"/>
      <c r="D47" s="36"/>
      <c r="E47" s="36"/>
      <c r="F47" s="36"/>
      <c r="G47" s="36"/>
      <c r="H47" s="36"/>
      <c r="I47" s="36"/>
      <c r="K47" s="27"/>
      <c r="L47" s="27"/>
      <c r="M47" s="27"/>
      <c r="N47" s="27"/>
      <c r="O47" s="27"/>
    </row>
    <row r="48" spans="1:16" ht="12" customHeight="1" x14ac:dyDescent="0.25">
      <c r="A48" s="97"/>
      <c r="B48" s="36"/>
      <c r="C48" s="36"/>
      <c r="D48" s="36"/>
      <c r="E48" s="36"/>
      <c r="F48" s="36"/>
      <c r="G48" s="36"/>
      <c r="H48" s="36"/>
      <c r="I48" s="36"/>
      <c r="K48" s="27"/>
      <c r="L48" s="27"/>
      <c r="M48" s="27"/>
      <c r="N48" s="27"/>
      <c r="O48" s="27"/>
    </row>
    <row r="49" spans="1:16" ht="12" customHeight="1" x14ac:dyDescent="0.25">
      <c r="A49" s="98" t="s">
        <v>66</v>
      </c>
      <c r="B49" s="39"/>
      <c r="C49" s="39"/>
      <c r="D49" s="39"/>
      <c r="E49" s="39"/>
      <c r="K49" s="27"/>
      <c r="L49" s="27"/>
      <c r="M49" s="27"/>
      <c r="N49" s="27"/>
      <c r="O49" s="27"/>
    </row>
    <row r="50" spans="1:16" ht="12" customHeight="1" x14ac:dyDescent="0.25">
      <c r="A50" s="98" t="s">
        <v>67</v>
      </c>
      <c r="B50" s="39"/>
      <c r="C50" s="39"/>
      <c r="D50" s="39"/>
      <c r="E50" s="39"/>
      <c r="K50" s="27"/>
      <c r="L50" s="27"/>
      <c r="M50" s="27"/>
      <c r="N50" s="27"/>
      <c r="O50" s="27"/>
    </row>
    <row r="51" spans="1:16" ht="13.95" customHeight="1" x14ac:dyDescent="0.25">
      <c r="A51" s="92" t="s">
        <v>77</v>
      </c>
      <c r="B51" s="93"/>
      <c r="C51" s="93"/>
      <c r="D51" s="93"/>
      <c r="E51" s="93"/>
      <c r="F51" s="91"/>
      <c r="G51" s="91"/>
      <c r="H51" s="91"/>
      <c r="I51" s="91"/>
      <c r="J51" s="91"/>
      <c r="K51" s="91"/>
    </row>
    <row r="52" spans="1:16" ht="7.95" customHeight="1" thickBo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6" ht="25.2" customHeight="1" x14ac:dyDescent="0.25">
      <c r="A53" s="231" t="s">
        <v>4</v>
      </c>
      <c r="B53" s="231" t="s">
        <v>5</v>
      </c>
      <c r="C53" s="231" t="s">
        <v>32</v>
      </c>
      <c r="D53" s="231"/>
      <c r="E53" s="231" t="s">
        <v>5</v>
      </c>
      <c r="F53" s="231" t="s">
        <v>62</v>
      </c>
      <c r="G53" s="231"/>
      <c r="K53" s="101" t="s">
        <v>64</v>
      </c>
      <c r="L53" s="85"/>
      <c r="M53" s="85"/>
      <c r="N53" s="85"/>
      <c r="O53" s="86"/>
      <c r="P53" s="3"/>
    </row>
    <row r="54" spans="1:16" ht="13.8" x14ac:dyDescent="0.25">
      <c r="A54" s="231"/>
      <c r="B54" s="231"/>
      <c r="C54" s="160" t="s">
        <v>34</v>
      </c>
      <c r="D54" s="160" t="s">
        <v>35</v>
      </c>
      <c r="E54" s="231"/>
      <c r="F54" s="160" t="s">
        <v>34</v>
      </c>
      <c r="G54" s="160" t="s">
        <v>35</v>
      </c>
      <c r="K54" s="88" t="s">
        <v>63</v>
      </c>
      <c r="L54" s="4"/>
      <c r="M54" s="196">
        <f>+M74</f>
        <v>0.48690835850956699</v>
      </c>
      <c r="N54" s="103" t="s">
        <v>59</v>
      </c>
      <c r="O54" s="87"/>
    </row>
    <row r="55" spans="1:16" ht="15" customHeight="1" thickBot="1" x14ac:dyDescent="0.3">
      <c r="A55" s="145" t="s">
        <v>11</v>
      </c>
      <c r="B55" s="146">
        <f>SUM(C55:D55)</f>
        <v>264</v>
      </c>
      <c r="C55" s="148">
        <v>253</v>
      </c>
      <c r="D55" s="148">
        <v>11</v>
      </c>
      <c r="E55" s="146">
        <f>SUM(F55:G55)</f>
        <v>2</v>
      </c>
      <c r="F55" s="148">
        <v>2</v>
      </c>
      <c r="G55" s="161">
        <v>0</v>
      </c>
      <c r="K55" s="241" t="s">
        <v>65</v>
      </c>
      <c r="L55" s="242"/>
      <c r="M55" s="242"/>
      <c r="N55" s="242"/>
      <c r="O55" s="243"/>
      <c r="P55" s="25"/>
    </row>
    <row r="56" spans="1:16" ht="15" customHeight="1" x14ac:dyDescent="0.25">
      <c r="A56" s="162" t="s">
        <v>12</v>
      </c>
      <c r="B56" s="163">
        <f t="shared" ref="B56:B62" si="3">SUM(C56:D56)</f>
        <v>336</v>
      </c>
      <c r="C56" s="164">
        <v>307</v>
      </c>
      <c r="D56" s="164">
        <v>29</v>
      </c>
      <c r="E56" s="163">
        <f t="shared" ref="E56:E64" si="4">SUM(F56:G56)</f>
        <v>0</v>
      </c>
      <c r="F56" s="164">
        <v>0</v>
      </c>
      <c r="G56" s="165">
        <v>0</v>
      </c>
      <c r="K56" s="85"/>
      <c r="L56" s="85"/>
      <c r="M56" s="85"/>
      <c r="N56" s="85"/>
      <c r="O56" s="85"/>
      <c r="P56" s="25"/>
    </row>
    <row r="57" spans="1:16" ht="15" customHeight="1" thickBot="1" x14ac:dyDescent="0.3">
      <c r="A57" s="150" t="s">
        <v>13</v>
      </c>
      <c r="B57" s="151">
        <f t="shared" si="3"/>
        <v>286</v>
      </c>
      <c r="C57" s="153">
        <v>258</v>
      </c>
      <c r="D57" s="153">
        <v>28</v>
      </c>
      <c r="E57" s="151">
        <f t="shared" si="4"/>
        <v>4</v>
      </c>
      <c r="F57" s="153">
        <v>4</v>
      </c>
      <c r="G57" s="166">
        <v>0</v>
      </c>
      <c r="K57" s="112"/>
      <c r="L57" s="89"/>
      <c r="M57" s="89"/>
      <c r="N57" s="89"/>
      <c r="O57" s="90"/>
      <c r="P57" s="25"/>
    </row>
    <row r="58" spans="1:16" ht="15" customHeight="1" x14ac:dyDescent="0.25">
      <c r="A58" s="162" t="s">
        <v>14</v>
      </c>
      <c r="B58" s="163">
        <f>SUM(C58:D58)</f>
        <v>368</v>
      </c>
      <c r="C58" s="164">
        <v>342</v>
      </c>
      <c r="D58" s="164">
        <v>26</v>
      </c>
      <c r="E58" s="163">
        <f t="shared" si="4"/>
        <v>4</v>
      </c>
      <c r="F58" s="164">
        <v>4</v>
      </c>
      <c r="G58" s="165">
        <v>0</v>
      </c>
      <c r="K58" s="4"/>
      <c r="L58" s="4"/>
      <c r="M58" s="4"/>
      <c r="N58" s="4"/>
      <c r="P58" s="25"/>
    </row>
    <row r="59" spans="1:16" ht="15" customHeight="1" x14ac:dyDescent="0.25">
      <c r="A59" s="150" t="s">
        <v>15</v>
      </c>
      <c r="B59" s="151">
        <f t="shared" si="3"/>
        <v>364</v>
      </c>
      <c r="C59" s="153">
        <v>330</v>
      </c>
      <c r="D59" s="153">
        <v>34</v>
      </c>
      <c r="E59" s="151">
        <f t="shared" si="4"/>
        <v>1</v>
      </c>
      <c r="F59" s="153">
        <v>1</v>
      </c>
      <c r="G59" s="166">
        <v>0</v>
      </c>
      <c r="J59" s="4"/>
      <c r="K59" s="4"/>
      <c r="L59" s="4"/>
      <c r="M59" s="4"/>
      <c r="N59" s="4"/>
      <c r="P59" s="25"/>
    </row>
    <row r="60" spans="1:16" ht="15" customHeight="1" x14ac:dyDescent="0.25">
      <c r="A60" s="162" t="s">
        <v>16</v>
      </c>
      <c r="B60" s="163">
        <f>SUM(C60:D60)</f>
        <v>316</v>
      </c>
      <c r="C60" s="164">
        <v>288</v>
      </c>
      <c r="D60" s="164">
        <v>28</v>
      </c>
      <c r="E60" s="163">
        <f>SUM(F60:G60)</f>
        <v>4</v>
      </c>
      <c r="F60" s="164">
        <v>4</v>
      </c>
      <c r="G60" s="165">
        <v>0</v>
      </c>
      <c r="J60" s="4"/>
      <c r="K60" s="4"/>
      <c r="L60" s="4"/>
      <c r="M60" s="4"/>
      <c r="N60" s="4"/>
      <c r="P60" s="25"/>
    </row>
    <row r="61" spans="1:16" ht="15" hidden="1" customHeight="1" x14ac:dyDescent="0.25">
      <c r="A61" s="150" t="s">
        <v>17</v>
      </c>
      <c r="B61" s="151">
        <f t="shared" si="3"/>
        <v>0</v>
      </c>
      <c r="C61" s="153"/>
      <c r="D61" s="153"/>
      <c r="E61" s="151">
        <f t="shared" si="4"/>
        <v>0</v>
      </c>
      <c r="F61" s="153"/>
      <c r="G61" s="166"/>
      <c r="J61" s="4"/>
      <c r="K61" s="4"/>
      <c r="L61" s="4"/>
      <c r="M61" s="4"/>
      <c r="N61" s="4"/>
      <c r="P61" s="4"/>
    </row>
    <row r="62" spans="1:16" ht="15" hidden="1" customHeight="1" x14ac:dyDescent="0.25">
      <c r="A62" s="162" t="s">
        <v>18</v>
      </c>
      <c r="B62" s="163">
        <f t="shared" si="3"/>
        <v>0</v>
      </c>
      <c r="C62" s="164"/>
      <c r="D62" s="164"/>
      <c r="E62" s="163">
        <f>SUM(F62:G62)</f>
        <v>0</v>
      </c>
      <c r="F62" s="164"/>
      <c r="G62" s="165"/>
      <c r="J62" s="4"/>
      <c r="K62" s="4"/>
      <c r="L62" s="4"/>
      <c r="M62" s="4"/>
      <c r="N62" s="4"/>
      <c r="P62" s="4"/>
    </row>
    <row r="63" spans="1:16" ht="15" hidden="1" customHeight="1" x14ac:dyDescent="0.25">
      <c r="A63" s="150" t="s">
        <v>19</v>
      </c>
      <c r="B63" s="151">
        <f>SUM(C63:D63)</f>
        <v>0</v>
      </c>
      <c r="C63" s="153"/>
      <c r="D63" s="153"/>
      <c r="E63" s="151">
        <f>SUM(F63:G63)</f>
        <v>0</v>
      </c>
      <c r="F63" s="153"/>
      <c r="G63" s="166"/>
      <c r="K63" s="4"/>
      <c r="L63" s="4"/>
      <c r="M63" s="4"/>
      <c r="N63" s="4"/>
      <c r="P63" s="4"/>
    </row>
    <row r="64" spans="1:16" ht="15" hidden="1" customHeight="1" x14ac:dyDescent="0.25">
      <c r="A64" s="162" t="s">
        <v>44</v>
      </c>
      <c r="B64" s="163">
        <f>SUM(C64:D64)</f>
        <v>0</v>
      </c>
      <c r="C64" s="164"/>
      <c r="D64" s="164"/>
      <c r="E64" s="163">
        <f t="shared" si="4"/>
        <v>0</v>
      </c>
      <c r="F64" s="164"/>
      <c r="G64" s="165"/>
      <c r="K64" s="4"/>
      <c r="L64" s="4"/>
      <c r="M64" s="4"/>
      <c r="N64" s="4"/>
      <c r="P64" s="4"/>
    </row>
    <row r="65" spans="1:16" ht="15" hidden="1" customHeight="1" x14ac:dyDescent="0.25">
      <c r="A65" s="150" t="s">
        <v>20</v>
      </c>
      <c r="B65" s="151">
        <f>SUM(C65:D65)</f>
        <v>0</v>
      </c>
      <c r="C65" s="153"/>
      <c r="D65" s="153"/>
      <c r="E65" s="151">
        <f>SUM(F65:G65)</f>
        <v>0</v>
      </c>
      <c r="F65" s="153"/>
      <c r="G65" s="166"/>
      <c r="K65" s="4"/>
      <c r="L65" s="4"/>
      <c r="M65" s="4"/>
      <c r="N65" s="4"/>
      <c r="P65" s="4"/>
    </row>
    <row r="66" spans="1:16" ht="13.5" hidden="1" customHeight="1" x14ac:dyDescent="0.25">
      <c r="A66" s="167" t="s">
        <v>21</v>
      </c>
      <c r="B66" s="168">
        <f>SUM(C66:D66)</f>
        <v>0</v>
      </c>
      <c r="C66" s="169"/>
      <c r="D66" s="169"/>
      <c r="E66" s="168">
        <f>SUM(F66:G66)</f>
        <v>0</v>
      </c>
      <c r="F66" s="169"/>
      <c r="G66" s="170"/>
      <c r="K66" s="4"/>
      <c r="L66" s="4"/>
      <c r="M66" s="4"/>
      <c r="N66" s="4"/>
      <c r="P66" s="4"/>
    </row>
    <row r="67" spans="1:16" ht="15" customHeight="1" x14ac:dyDescent="0.25">
      <c r="A67" s="137" t="s">
        <v>5</v>
      </c>
      <c r="B67" s="138">
        <f>SUM(B55:B66)</f>
        <v>1934</v>
      </c>
      <c r="C67" s="138">
        <f t="shared" ref="C67:G67" si="5">SUM(C55:C66)</f>
        <v>1778</v>
      </c>
      <c r="D67" s="138">
        <f t="shared" si="5"/>
        <v>156</v>
      </c>
      <c r="E67" s="138">
        <f t="shared" si="5"/>
        <v>15</v>
      </c>
      <c r="F67" s="138">
        <f t="shared" si="5"/>
        <v>15</v>
      </c>
      <c r="G67" s="138">
        <f t="shared" si="5"/>
        <v>0</v>
      </c>
      <c r="J67" s="4"/>
      <c r="K67" s="4" t="s">
        <v>60</v>
      </c>
      <c r="L67" s="4"/>
      <c r="M67" s="4"/>
      <c r="N67" s="4"/>
      <c r="O67" s="4"/>
      <c r="P67" s="3"/>
    </row>
    <row r="68" spans="1:16" ht="15" customHeight="1" thickBot="1" x14ac:dyDescent="0.3">
      <c r="A68" s="139" t="s">
        <v>22</v>
      </c>
      <c r="B68" s="171">
        <f>SUM(C68:D68)</f>
        <v>1</v>
      </c>
      <c r="C68" s="171">
        <f>+C67/B67</f>
        <v>0.91933815925542917</v>
      </c>
      <c r="D68" s="171">
        <f>+D67/B67</f>
        <v>8.0661840744570834E-2</v>
      </c>
      <c r="E68" s="171">
        <f>SUM(F68:G68)</f>
        <v>1</v>
      </c>
      <c r="F68" s="171">
        <f>F67/E67</f>
        <v>1</v>
      </c>
      <c r="G68" s="171">
        <f>G67/E67</f>
        <v>0</v>
      </c>
      <c r="J68" s="4"/>
      <c r="K68" s="4"/>
      <c r="L68" s="4"/>
      <c r="M68" s="4"/>
      <c r="N68" s="4"/>
      <c r="O68" s="4"/>
      <c r="P68" s="3"/>
    </row>
    <row r="69" spans="1:16" x14ac:dyDescent="0.25">
      <c r="A69" s="109"/>
      <c r="B69" s="110"/>
      <c r="C69" s="110"/>
      <c r="D69" s="110"/>
      <c r="E69" s="110"/>
      <c r="F69" s="110"/>
      <c r="G69" s="110"/>
      <c r="P69" s="3"/>
    </row>
    <row r="70" spans="1:16" ht="19.5" customHeight="1" x14ac:dyDescent="0.25">
      <c r="A70" s="109"/>
      <c r="B70" s="110"/>
      <c r="C70" s="110"/>
      <c r="D70" s="110"/>
      <c r="E70" s="110"/>
      <c r="F70" s="110"/>
      <c r="G70" s="110"/>
      <c r="P70" s="3"/>
    </row>
    <row r="71" spans="1:16" ht="13.2" customHeight="1" x14ac:dyDescent="0.3">
      <c r="A71" s="92" t="s">
        <v>78</v>
      </c>
      <c r="B71" s="110"/>
      <c r="C71" s="110"/>
      <c r="D71"/>
      <c r="E71" s="110"/>
      <c r="F71" s="110"/>
      <c r="G71"/>
      <c r="P71" s="3"/>
    </row>
    <row r="72" spans="1:16" ht="1.95" hidden="1" customHeight="1" x14ac:dyDescent="0.25">
      <c r="A72" s="109"/>
      <c r="B72" s="110"/>
      <c r="C72" s="110"/>
      <c r="D72" s="110"/>
      <c r="E72" s="110"/>
      <c r="F72" s="110"/>
      <c r="G72" s="110"/>
      <c r="P72" s="3"/>
    </row>
    <row r="73" spans="1:16" ht="23.25" customHeight="1" x14ac:dyDescent="0.25">
      <c r="A73" s="231" t="s">
        <v>4</v>
      </c>
      <c r="B73" s="231" t="s">
        <v>5</v>
      </c>
      <c r="C73" s="231" t="s">
        <v>32</v>
      </c>
      <c r="D73" s="231"/>
      <c r="E73" s="231"/>
      <c r="F73" s="231" t="s">
        <v>5</v>
      </c>
      <c r="G73" s="231" t="s">
        <v>58</v>
      </c>
      <c r="H73" s="231"/>
      <c r="I73" s="231"/>
      <c r="K73" s="103"/>
      <c r="L73" s="111"/>
      <c r="M73" s="111"/>
      <c r="N73" s="111"/>
      <c r="O73" s="111"/>
    </row>
    <row r="74" spans="1:16" ht="13.8" x14ac:dyDescent="0.25">
      <c r="A74" s="231"/>
      <c r="B74" s="231"/>
      <c r="C74" s="160" t="s">
        <v>8</v>
      </c>
      <c r="D74" s="160" t="s">
        <v>9</v>
      </c>
      <c r="E74" s="160" t="s">
        <v>10</v>
      </c>
      <c r="F74" s="231"/>
      <c r="G74" s="160" t="s">
        <v>8</v>
      </c>
      <c r="H74" s="160" t="s">
        <v>9</v>
      </c>
      <c r="I74" s="160" t="s">
        <v>10</v>
      </c>
      <c r="K74" s="103"/>
      <c r="L74" s="4"/>
      <c r="M74" s="203">
        <f>B67/B44</f>
        <v>0.48690835850956699</v>
      </c>
      <c r="N74" s="4"/>
      <c r="O74" s="4"/>
    </row>
    <row r="75" spans="1:16" ht="15" customHeight="1" x14ac:dyDescent="0.25">
      <c r="A75" s="145" t="s">
        <v>11</v>
      </c>
      <c r="B75" s="146">
        <f>SUM(C75:E75)</f>
        <v>264</v>
      </c>
      <c r="C75" s="148">
        <v>8</v>
      </c>
      <c r="D75" s="148">
        <v>54</v>
      </c>
      <c r="E75" s="148">
        <v>202</v>
      </c>
      <c r="F75" s="146">
        <f t="shared" ref="F75:F86" si="6">SUM(G75:I75)</f>
        <v>2</v>
      </c>
      <c r="G75" s="161">
        <v>0</v>
      </c>
      <c r="H75" s="161">
        <v>0</v>
      </c>
      <c r="I75" s="161">
        <v>2</v>
      </c>
      <c r="K75" s="103"/>
      <c r="L75" s="4"/>
      <c r="M75" s="4"/>
      <c r="N75" s="4"/>
      <c r="O75" s="4"/>
    </row>
    <row r="76" spans="1:16" ht="15" customHeight="1" x14ac:dyDescent="0.25">
      <c r="A76" s="162" t="s">
        <v>12</v>
      </c>
      <c r="B76" s="163">
        <f>SUM(C76:E76)</f>
        <v>336</v>
      </c>
      <c r="C76" s="164">
        <v>10</v>
      </c>
      <c r="D76" s="164">
        <v>64</v>
      </c>
      <c r="E76" s="164">
        <v>262</v>
      </c>
      <c r="F76" s="163">
        <f t="shared" si="6"/>
        <v>0</v>
      </c>
      <c r="G76" s="165">
        <v>0</v>
      </c>
      <c r="H76" s="165">
        <v>0</v>
      </c>
      <c r="I76" s="165">
        <v>0</v>
      </c>
    </row>
    <row r="77" spans="1:16" ht="15" customHeight="1" x14ac:dyDescent="0.25">
      <c r="A77" s="150" t="s">
        <v>13</v>
      </c>
      <c r="B77" s="151">
        <f>SUM(C77:E77)</f>
        <v>286</v>
      </c>
      <c r="C77" s="153">
        <v>14</v>
      </c>
      <c r="D77" s="153">
        <v>56</v>
      </c>
      <c r="E77" s="153">
        <v>216</v>
      </c>
      <c r="F77" s="151">
        <f t="shared" si="6"/>
        <v>4</v>
      </c>
      <c r="G77" s="166">
        <v>0</v>
      </c>
      <c r="H77" s="166">
        <v>0</v>
      </c>
      <c r="I77" s="166">
        <v>4</v>
      </c>
    </row>
    <row r="78" spans="1:16" ht="15" customHeight="1" x14ac:dyDescent="0.25">
      <c r="A78" s="162" t="s">
        <v>14</v>
      </c>
      <c r="B78" s="163">
        <f>SUM(C78:E78)</f>
        <v>368</v>
      </c>
      <c r="C78" s="164">
        <v>13</v>
      </c>
      <c r="D78" s="164">
        <v>56</v>
      </c>
      <c r="E78" s="164">
        <v>299</v>
      </c>
      <c r="F78" s="163">
        <f t="shared" si="6"/>
        <v>4</v>
      </c>
      <c r="G78" s="165">
        <v>0</v>
      </c>
      <c r="H78" s="165">
        <v>0</v>
      </c>
      <c r="I78" s="165">
        <v>4</v>
      </c>
      <c r="K78" s="103"/>
      <c r="L78" s="4"/>
      <c r="M78" s="4"/>
      <c r="N78" s="4"/>
      <c r="O78" s="4"/>
    </row>
    <row r="79" spans="1:16" ht="15" customHeight="1" x14ac:dyDescent="0.25">
      <c r="A79" s="150" t="s">
        <v>15</v>
      </c>
      <c r="B79" s="151">
        <f t="shared" ref="B79:B86" si="7">SUM(C79:E79)</f>
        <v>364</v>
      </c>
      <c r="C79" s="153">
        <v>18</v>
      </c>
      <c r="D79" s="153">
        <v>56</v>
      </c>
      <c r="E79" s="153">
        <v>290</v>
      </c>
      <c r="F79" s="151">
        <f t="shared" si="6"/>
        <v>1</v>
      </c>
      <c r="G79" s="166">
        <v>0</v>
      </c>
      <c r="H79" s="172">
        <v>0</v>
      </c>
      <c r="I79" s="172">
        <v>1</v>
      </c>
      <c r="K79" s="103"/>
      <c r="L79" s="4"/>
      <c r="M79" s="4"/>
      <c r="N79" s="4"/>
      <c r="O79" s="4"/>
    </row>
    <row r="80" spans="1:16" ht="15" customHeight="1" x14ac:dyDescent="0.25">
      <c r="A80" s="162" t="s">
        <v>16</v>
      </c>
      <c r="B80" s="163">
        <f>SUM(C80:E80)</f>
        <v>316</v>
      </c>
      <c r="C80" s="164">
        <v>13</v>
      </c>
      <c r="D80" s="164">
        <v>54</v>
      </c>
      <c r="E80" s="164">
        <v>249</v>
      </c>
      <c r="F80" s="163">
        <f t="shared" si="6"/>
        <v>4</v>
      </c>
      <c r="G80" s="165">
        <v>0</v>
      </c>
      <c r="H80" s="165">
        <v>0</v>
      </c>
      <c r="I80" s="165">
        <v>4</v>
      </c>
      <c r="K80" s="103"/>
      <c r="L80" s="4"/>
      <c r="M80" s="4"/>
      <c r="N80" s="4"/>
      <c r="O80" s="4"/>
    </row>
    <row r="81" spans="1:15" ht="15" hidden="1" customHeight="1" x14ac:dyDescent="0.25">
      <c r="A81" s="150" t="s">
        <v>17</v>
      </c>
      <c r="B81" s="151">
        <f>SUM(C81:E81)</f>
        <v>0</v>
      </c>
      <c r="C81" s="153"/>
      <c r="D81" s="153"/>
      <c r="E81" s="153"/>
      <c r="F81" s="151">
        <f t="shared" si="6"/>
        <v>0</v>
      </c>
      <c r="G81" s="166"/>
      <c r="H81" s="172"/>
      <c r="I81" s="172"/>
      <c r="K81" s="103"/>
      <c r="L81" s="4"/>
      <c r="M81" s="4"/>
      <c r="N81" s="4"/>
      <c r="O81" s="4"/>
    </row>
    <row r="82" spans="1:15" ht="15" hidden="1" customHeight="1" x14ac:dyDescent="0.25">
      <c r="A82" s="162" t="s">
        <v>18</v>
      </c>
      <c r="B82" s="163">
        <f>SUM(C82:E82)</f>
        <v>0</v>
      </c>
      <c r="C82" s="164"/>
      <c r="D82" s="164"/>
      <c r="E82" s="164"/>
      <c r="F82" s="163">
        <f t="shared" si="6"/>
        <v>0</v>
      </c>
      <c r="G82" s="165"/>
      <c r="H82" s="165"/>
      <c r="I82" s="165"/>
      <c r="K82" s="103"/>
      <c r="L82" s="4"/>
      <c r="M82" s="4"/>
      <c r="N82" s="4"/>
      <c r="O82" s="4"/>
    </row>
    <row r="83" spans="1:15" ht="15" hidden="1" customHeight="1" x14ac:dyDescent="0.25">
      <c r="A83" s="150" t="s">
        <v>61</v>
      </c>
      <c r="B83" s="151">
        <f t="shared" si="7"/>
        <v>0</v>
      </c>
      <c r="C83" s="153"/>
      <c r="D83" s="153"/>
      <c r="E83" s="153"/>
      <c r="F83" s="151">
        <f t="shared" si="6"/>
        <v>0</v>
      </c>
      <c r="G83" s="166"/>
      <c r="H83" s="172"/>
      <c r="I83" s="172"/>
      <c r="K83" s="103"/>
      <c r="L83" s="4"/>
      <c r="M83" s="4"/>
      <c r="N83" s="4"/>
      <c r="O83" s="4"/>
    </row>
    <row r="84" spans="1:15" ht="15" hidden="1" customHeight="1" x14ac:dyDescent="0.25">
      <c r="A84" s="162" t="s">
        <v>44</v>
      </c>
      <c r="B84" s="163">
        <f t="shared" si="7"/>
        <v>0</v>
      </c>
      <c r="C84" s="164"/>
      <c r="D84" s="164"/>
      <c r="E84" s="164"/>
      <c r="F84" s="163">
        <f t="shared" si="6"/>
        <v>0</v>
      </c>
      <c r="G84" s="165"/>
      <c r="H84" s="165"/>
      <c r="I84" s="165"/>
      <c r="K84" s="103"/>
      <c r="L84" s="4"/>
      <c r="M84" s="4"/>
      <c r="N84" s="4"/>
      <c r="O84" s="4"/>
    </row>
    <row r="85" spans="1:15" ht="15" hidden="1" customHeight="1" x14ac:dyDescent="0.25">
      <c r="A85" s="150" t="s">
        <v>20</v>
      </c>
      <c r="B85" s="151">
        <f t="shared" si="7"/>
        <v>0</v>
      </c>
      <c r="C85" s="153"/>
      <c r="D85" s="153"/>
      <c r="E85" s="153"/>
      <c r="F85" s="151">
        <f t="shared" si="6"/>
        <v>0</v>
      </c>
      <c r="G85" s="166"/>
      <c r="H85" s="172"/>
      <c r="I85" s="172"/>
      <c r="K85" s="103"/>
      <c r="L85" s="4"/>
      <c r="M85" s="4"/>
      <c r="N85" s="4"/>
      <c r="O85" s="4"/>
    </row>
    <row r="86" spans="1:15" ht="13.95" hidden="1" customHeight="1" x14ac:dyDescent="0.25">
      <c r="A86" s="167" t="s">
        <v>21</v>
      </c>
      <c r="B86" s="156">
        <f t="shared" si="7"/>
        <v>0</v>
      </c>
      <c r="C86" s="158"/>
      <c r="D86" s="158"/>
      <c r="E86" s="158"/>
      <c r="F86" s="156">
        <f t="shared" si="6"/>
        <v>0</v>
      </c>
      <c r="G86" s="173"/>
      <c r="H86" s="174"/>
      <c r="I86" s="174"/>
      <c r="K86" s="103"/>
      <c r="L86" s="4"/>
      <c r="M86" s="4"/>
      <c r="N86" s="4"/>
      <c r="O86" s="4"/>
    </row>
    <row r="87" spans="1:15" ht="16.95" customHeight="1" x14ac:dyDescent="0.25">
      <c r="A87" s="137" t="s">
        <v>5</v>
      </c>
      <c r="B87" s="138">
        <f>SUM(B75:B86)</f>
        <v>1934</v>
      </c>
      <c r="C87" s="138">
        <f t="shared" ref="C87:I87" si="8">SUM(C75:C86)</f>
        <v>76</v>
      </c>
      <c r="D87" s="138">
        <f t="shared" si="8"/>
        <v>340</v>
      </c>
      <c r="E87" s="138">
        <f t="shared" si="8"/>
        <v>1518</v>
      </c>
      <c r="F87" s="138">
        <f>SUM(F75:F86)</f>
        <v>15</v>
      </c>
      <c r="G87" s="138">
        <f t="shared" si="8"/>
        <v>0</v>
      </c>
      <c r="H87" s="138">
        <f t="shared" si="8"/>
        <v>0</v>
      </c>
      <c r="I87" s="138">
        <f t="shared" si="8"/>
        <v>15</v>
      </c>
      <c r="K87" s="103"/>
      <c r="L87" s="4"/>
      <c r="M87" s="4"/>
      <c r="N87" s="4"/>
      <c r="O87" s="4"/>
    </row>
    <row r="88" spans="1:15" ht="16.95" customHeight="1" thickBot="1" x14ac:dyDescent="0.3">
      <c r="A88" s="175" t="s">
        <v>22</v>
      </c>
      <c r="B88" s="176">
        <f>SUM(C88:E88)</f>
        <v>1</v>
      </c>
      <c r="C88" s="176">
        <f>+C87/B87</f>
        <v>3.9296794208893482E-2</v>
      </c>
      <c r="D88" s="176">
        <f>+D87/B87</f>
        <v>0.17580144777662876</v>
      </c>
      <c r="E88" s="176">
        <f>+E87/B87</f>
        <v>0.78490175801447781</v>
      </c>
      <c r="F88" s="176">
        <f>SUM(G88:I88)</f>
        <v>1</v>
      </c>
      <c r="G88" s="176">
        <f>+G87/F87</f>
        <v>0</v>
      </c>
      <c r="H88" s="176">
        <f>+H87/F87</f>
        <v>0</v>
      </c>
      <c r="I88" s="176">
        <f>+I87/F87</f>
        <v>1</v>
      </c>
      <c r="K88" s="103"/>
      <c r="L88" s="4"/>
      <c r="M88" s="4"/>
      <c r="N88" s="4"/>
      <c r="O88" s="4"/>
    </row>
    <row r="89" spans="1:15" ht="2.4" customHeight="1" x14ac:dyDescent="0.25">
      <c r="K89" s="103"/>
      <c r="L89" s="4"/>
      <c r="M89" s="4"/>
      <c r="N89" s="4"/>
      <c r="O89" s="4"/>
    </row>
    <row r="90" spans="1:15" ht="15" customHeight="1" x14ac:dyDescent="0.25">
      <c r="A90" s="107" t="s">
        <v>79</v>
      </c>
      <c r="B90" s="80"/>
      <c r="C90" s="80"/>
      <c r="D90" s="80"/>
      <c r="E90" s="80"/>
      <c r="F90" s="94"/>
      <c r="G90" s="94"/>
      <c r="H90" s="94"/>
      <c r="I90" s="94"/>
      <c r="J90" s="94"/>
    </row>
    <row r="91" spans="1:15" ht="2.25" customHeight="1" x14ac:dyDescent="0.25">
      <c r="A91" s="28"/>
      <c r="B91" s="28"/>
      <c r="C91" s="28"/>
      <c r="D91" s="28"/>
      <c r="E91" s="28"/>
    </row>
    <row r="92" spans="1:15" ht="1.5" customHeight="1" x14ac:dyDescent="0.25"/>
    <row r="93" spans="1:15" x14ac:dyDescent="0.25">
      <c r="A93" s="232" t="s">
        <v>24</v>
      </c>
      <c r="B93" s="232" t="s">
        <v>8</v>
      </c>
      <c r="C93" s="232"/>
      <c r="D93" s="232"/>
      <c r="E93" s="232" t="s">
        <v>9</v>
      </c>
      <c r="F93" s="232"/>
      <c r="G93" s="232"/>
      <c r="H93" s="232" t="s">
        <v>10</v>
      </c>
      <c r="I93" s="232"/>
      <c r="J93" s="232"/>
    </row>
    <row r="94" spans="1:15" x14ac:dyDescent="0.25">
      <c r="A94" s="232"/>
      <c r="B94" s="233" t="s">
        <v>81</v>
      </c>
      <c r="C94" s="233"/>
      <c r="D94" s="177" t="s">
        <v>22</v>
      </c>
      <c r="E94" s="233" t="s">
        <v>81</v>
      </c>
      <c r="F94" s="233"/>
      <c r="G94" s="177" t="s">
        <v>22</v>
      </c>
      <c r="H94" s="233" t="s">
        <v>81</v>
      </c>
      <c r="I94" s="233"/>
      <c r="J94" s="177" t="s">
        <v>22</v>
      </c>
    </row>
    <row r="95" spans="1:15" ht="15" customHeight="1" x14ac:dyDescent="0.25">
      <c r="A95" s="244" t="s">
        <v>80</v>
      </c>
      <c r="B95" s="238" t="s">
        <v>39</v>
      </c>
      <c r="C95" s="238"/>
      <c r="D95" s="149">
        <v>1</v>
      </c>
      <c r="E95" s="238" t="s">
        <v>39</v>
      </c>
      <c r="F95" s="238"/>
      <c r="G95" s="149">
        <v>0.97619047619047616</v>
      </c>
      <c r="H95" s="238" t="s">
        <v>39</v>
      </c>
      <c r="I95" s="238"/>
      <c r="J95" s="149">
        <v>0.65909090909090906</v>
      </c>
    </row>
    <row r="96" spans="1:15" ht="15" customHeight="1" thickBot="1" x14ac:dyDescent="0.3">
      <c r="A96" s="245"/>
      <c r="B96" s="234" t="s">
        <v>83</v>
      </c>
      <c r="C96" s="234"/>
      <c r="D96" s="204">
        <v>0</v>
      </c>
      <c r="E96" s="234" t="s">
        <v>83</v>
      </c>
      <c r="F96" s="234"/>
      <c r="G96" s="204">
        <v>2.3809523809523808E-2</v>
      </c>
      <c r="H96" s="234" t="s">
        <v>83</v>
      </c>
      <c r="I96" s="234"/>
      <c r="J96" s="204">
        <v>0.34090909090909088</v>
      </c>
    </row>
    <row r="97" spans="1:16" ht="15" customHeight="1" x14ac:dyDescent="0.25">
      <c r="A97" s="235" t="s">
        <v>26</v>
      </c>
      <c r="B97" s="238" t="s">
        <v>39</v>
      </c>
      <c r="C97" s="238"/>
      <c r="D97" s="149">
        <v>0.92222222222222228</v>
      </c>
      <c r="E97" s="238" t="s">
        <v>39</v>
      </c>
      <c r="F97" s="238"/>
      <c r="G97" s="149">
        <v>0.86817713697219356</v>
      </c>
      <c r="H97" s="238" t="s">
        <v>39</v>
      </c>
      <c r="I97" s="238"/>
      <c r="J97" s="149">
        <v>0.74381737476220677</v>
      </c>
      <c r="N97" s="4"/>
      <c r="O97" s="4"/>
      <c r="P97" s="4"/>
    </row>
    <row r="98" spans="1:16" ht="15" customHeight="1" thickBot="1" x14ac:dyDescent="0.3">
      <c r="A98" s="240"/>
      <c r="B98" s="234" t="s">
        <v>83</v>
      </c>
      <c r="C98" s="234"/>
      <c r="D98" s="205">
        <v>7.7777777777777779E-2</v>
      </c>
      <c r="E98" s="234" t="s">
        <v>83</v>
      </c>
      <c r="F98" s="234"/>
      <c r="G98" s="159">
        <v>0.13182286302780638</v>
      </c>
      <c r="H98" s="234" t="s">
        <v>83</v>
      </c>
      <c r="I98" s="234"/>
      <c r="J98" s="159">
        <v>0.25618262523779328</v>
      </c>
      <c r="N98" s="4"/>
      <c r="O98" s="4"/>
      <c r="P98" s="4"/>
    </row>
    <row r="99" spans="1:16" ht="15" customHeight="1" x14ac:dyDescent="0.25">
      <c r="A99" s="235" t="s">
        <v>27</v>
      </c>
      <c r="B99" s="237" t="s">
        <v>39</v>
      </c>
      <c r="C99" s="237"/>
      <c r="D99" s="206">
        <v>0.9183032207384132</v>
      </c>
      <c r="E99" s="237" t="s">
        <v>39</v>
      </c>
      <c r="F99" s="237"/>
      <c r="G99" s="206">
        <v>0.85406504065040656</v>
      </c>
      <c r="H99" s="237" t="s">
        <v>39</v>
      </c>
      <c r="I99" s="237"/>
      <c r="J99" s="206">
        <v>0.64247422680412369</v>
      </c>
      <c r="N99" s="4"/>
      <c r="O99" s="4"/>
      <c r="P99" s="4"/>
    </row>
    <row r="100" spans="1:16" ht="15" customHeight="1" thickBot="1" x14ac:dyDescent="0.3">
      <c r="A100" s="240"/>
      <c r="B100" s="234" t="s">
        <v>83</v>
      </c>
      <c r="C100" s="234"/>
      <c r="D100" s="204">
        <v>8.1696779261586805E-2</v>
      </c>
      <c r="E100" s="234" t="s">
        <v>83</v>
      </c>
      <c r="F100" s="234"/>
      <c r="G100" s="204">
        <v>0.1459349593495935</v>
      </c>
      <c r="H100" s="234" t="s">
        <v>83</v>
      </c>
      <c r="I100" s="234"/>
      <c r="J100" s="204">
        <v>0.35752577319587631</v>
      </c>
      <c r="N100" s="4"/>
      <c r="O100" s="84"/>
      <c r="P100" s="102"/>
    </row>
    <row r="101" spans="1:16" ht="15" customHeight="1" x14ac:dyDescent="0.25">
      <c r="A101" s="235" t="s">
        <v>28</v>
      </c>
      <c r="B101" s="237" t="s">
        <v>39</v>
      </c>
      <c r="C101" s="237"/>
      <c r="D101" s="149">
        <v>0.18769230769230769</v>
      </c>
      <c r="E101" s="238" t="s">
        <v>87</v>
      </c>
      <c r="F101" s="238"/>
      <c r="G101" s="149">
        <v>0.17986798679867988</v>
      </c>
      <c r="H101" s="238" t="s">
        <v>84</v>
      </c>
      <c r="I101" s="238"/>
      <c r="J101" s="149">
        <v>0.12813141683778234</v>
      </c>
      <c r="N101" s="4"/>
      <c r="O101" s="4"/>
      <c r="P101" s="4"/>
    </row>
    <row r="102" spans="1:16" ht="15" customHeight="1" thickBot="1" x14ac:dyDescent="0.3">
      <c r="A102" s="236"/>
      <c r="B102" s="234" t="s">
        <v>83</v>
      </c>
      <c r="C102" s="234"/>
      <c r="D102" s="204">
        <v>0.81230769230769229</v>
      </c>
      <c r="E102" s="239" t="s">
        <v>82</v>
      </c>
      <c r="F102" s="239"/>
      <c r="G102" s="204">
        <v>0.82013201320132012</v>
      </c>
      <c r="H102" s="239" t="s">
        <v>82</v>
      </c>
      <c r="I102" s="239"/>
      <c r="J102" s="204">
        <v>0.87186858316221771</v>
      </c>
      <c r="N102" s="103"/>
      <c r="O102" s="82"/>
      <c r="P102" s="83"/>
    </row>
    <row r="103" spans="1:16" ht="13.8" x14ac:dyDescent="0.25">
      <c r="A103" s="97" t="s">
        <v>71</v>
      </c>
      <c r="B103" s="198"/>
      <c r="C103" s="198"/>
      <c r="D103" s="199"/>
      <c r="E103" s="198"/>
      <c r="F103" s="198"/>
      <c r="G103" s="199"/>
      <c r="H103" s="198"/>
      <c r="I103" s="198"/>
      <c r="J103" s="199"/>
      <c r="N103" s="103"/>
      <c r="O103" s="82"/>
      <c r="P103" s="83"/>
    </row>
    <row r="104" spans="1:16" ht="11.4" customHeight="1" x14ac:dyDescent="0.25">
      <c r="A104" s="99" t="s">
        <v>85</v>
      </c>
      <c r="N104" s="4"/>
      <c r="O104" s="4"/>
      <c r="P104" s="4"/>
    </row>
    <row r="105" spans="1:16" ht="11.4" customHeight="1" x14ac:dyDescent="0.25">
      <c r="A105" s="99" t="s">
        <v>86</v>
      </c>
    </row>
    <row r="106" spans="1:16" ht="0.6" customHeight="1" x14ac:dyDescent="0.25">
      <c r="A106" s="99"/>
      <c r="B106" s="21"/>
      <c r="C106" s="21"/>
    </row>
    <row r="107" spans="1:16" ht="11.4" customHeight="1" x14ac:dyDescent="0.25">
      <c r="A107" s="113" t="s">
        <v>66</v>
      </c>
    </row>
    <row r="108" spans="1:16" ht="11.4" customHeight="1" x14ac:dyDescent="0.25">
      <c r="A108" s="114" t="s">
        <v>67</v>
      </c>
    </row>
  </sheetData>
  <mergeCells count="48"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A39:A40"/>
    <mergeCell ref="B39:C39"/>
    <mergeCell ref="A53:A54"/>
    <mergeCell ref="B53:B54"/>
    <mergeCell ref="C53:D53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B73:B74"/>
    <mergeCell ref="H93:J93"/>
    <mergeCell ref="B94:C94"/>
    <mergeCell ref="E94:F94"/>
    <mergeCell ref="A73:A74"/>
    <mergeCell ref="C73:E73"/>
    <mergeCell ref="G73:I73"/>
    <mergeCell ref="F73:F74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71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2018-04-11T19:31:21Z</cp:lastPrinted>
  <dcterms:created xsi:type="dcterms:W3CDTF">2009-11-04T17:21:08Z</dcterms:created>
  <dcterms:modified xsi:type="dcterms:W3CDTF">2018-07-13T21:43:13Z</dcterms:modified>
</cp:coreProperties>
</file>