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F64" i="1" l="1"/>
  <c r="F65" i="1"/>
  <c r="F66" i="1"/>
  <c r="F67" i="1"/>
  <c r="J58" i="1"/>
  <c r="J59" i="1"/>
  <c r="J60" i="1"/>
  <c r="J61" i="1"/>
  <c r="J62" i="1"/>
  <c r="J63" i="1"/>
  <c r="J64" i="1"/>
  <c r="J65" i="1"/>
  <c r="J66" i="1"/>
  <c r="J67" i="1"/>
  <c r="B66" i="1" l="1"/>
  <c r="B67" i="1"/>
  <c r="B65" i="1" l="1"/>
  <c r="N68" i="1" l="1"/>
  <c r="M68" i="1"/>
  <c r="L68" i="1"/>
  <c r="K68" i="1"/>
  <c r="I68" i="1"/>
  <c r="H68" i="1"/>
  <c r="G68" i="1"/>
  <c r="E68" i="1"/>
  <c r="D68" i="1"/>
  <c r="C68" i="1"/>
  <c r="B64" i="1"/>
  <c r="F63" i="1" l="1"/>
  <c r="B62" i="1"/>
  <c r="B63" i="1"/>
  <c r="E28" i="1"/>
  <c r="D28" i="1"/>
  <c r="C28" i="1"/>
  <c r="F62" i="1" l="1"/>
  <c r="F61" i="1" l="1"/>
  <c r="B61" i="1"/>
  <c r="C44" i="1"/>
  <c r="D44" i="1"/>
  <c r="E44" i="1"/>
  <c r="F44" i="1"/>
  <c r="G44" i="1"/>
  <c r="H44" i="1"/>
  <c r="I44" i="1"/>
  <c r="J44" i="1"/>
  <c r="F60" i="1" l="1"/>
  <c r="B60" i="1"/>
  <c r="F59" i="1" l="1"/>
  <c r="B59" i="1"/>
  <c r="B58" i="1" l="1"/>
  <c r="F58" i="1"/>
  <c r="N69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J57" i="1"/>
  <c r="J56" i="1"/>
  <c r="F57" i="1"/>
  <c r="B57" i="1"/>
  <c r="F56" i="1"/>
  <c r="B56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D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L29" i="1" l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B69" i="1"/>
  <c r="E69" i="1"/>
  <c r="C69" i="1"/>
  <c r="C93" i="1"/>
  <c r="D93" i="1"/>
  <c r="B126" i="1"/>
  <c r="K93" i="1"/>
  <c r="J93" i="1"/>
  <c r="I93" i="1"/>
  <c r="L93" i="1"/>
  <c r="G93" i="1"/>
  <c r="M93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<sst xmlns="http://schemas.openxmlformats.org/spreadsheetml/2006/main" count="170" uniqueCount="89">
  <si>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</si>
  <si>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</si>
  <si>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</si>
  <si>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</si>
  <si>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</si>
  <si>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</si>
  <si>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</si>
  <si>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</si>
  <si>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</si>
  <si>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</si>
  <si>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</si>
  <si>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</si>
  <si>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</si>
  <si>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</si>
  <si>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</si>
  <si>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</si>
  <si>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</si>
  <si>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</si>
  <si>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</si>
  <si>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</si>
  <si>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</si>
  <si>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</si>
  <si>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</si>
  <si>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</si>
  <si>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</si>
  <si>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</si>
  <si>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</si>
  <si>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</si>
  <si>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</si>
  <si>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</si>
  <si>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</si>
  <si>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</si>
  <si>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</si>
  <si>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</si>
  <si>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</si>
  <si>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</si>
  <si>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</si>
  <si>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</si>
  <si>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</si>
  <si>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</si>
  <si>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</si>
  <si>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</si>
  <si>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</si>
  <si>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</si>
  <si>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</si>
  <si>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</si>
  <si>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</si>
  <si>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</si>
  <si>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</si>
  <si>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</si>
  <si>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</si>
  <si>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</si>
  <si>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</si>
  <si>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</si>
  <si>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</si>
  <si>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</si>
  <si>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</si>
  <si>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</si>
  <si>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</si>
  <si>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</si>
  <si>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</si>
  <si>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</si>
  <si>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</si>
  <si>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</si>
  <si>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</si>
  <si>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</si>
  <si>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</si>
  <si>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</si>
  <si>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</si>
  <si>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</si>
  <si>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</si>
  <si>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</si>
  <si>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</si>
  <si>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</si>
  <si>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</si>
  <si>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</si>
  <si>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</si>
  <si>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</si>
  <si>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</si>
  <si>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</si>
  <si>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</si>
  <si>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</si>
  <si>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</si>
  <si>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</si>
  <si>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</si>
  <si>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</si>
  <si>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</si>
  <si>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</si>
  <si>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Junio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</si>
</sst>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6" fillId="7" borderId="11" xfId="1" applyNumberFormat="1" applyFont="1" applyFill="1" applyBorder="1" applyAlignment="1">
      <alignment horizontal="center" vertical="center"/>
    </xf>
    <xf numFmtId="3" fontId="16" fillId="7" borderId="15" xfId="1" applyNumberFormat="1" applyFont="1" applyFill="1" applyBorder="1" applyAlignment="1">
      <alignment horizontal="center" vertical="center"/>
    </xf>
    <xf numFmtId="3" fontId="17" fillId="7" borderId="11" xfId="1" applyNumberFormat="1" applyFont="1" applyFill="1" applyBorder="1" applyAlignment="1">
      <alignment horizontal="center" vertical="center"/>
    </xf>
    <xf numFmtId="3" fontId="17" fillId="7" borderId="10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121</c:v>
                </c:pt>
                <c:pt idx="1">
                  <c:v>7015</c:v>
                </c:pt>
                <c:pt idx="2">
                  <c:v>4781</c:v>
                </c:pt>
                <c:pt idx="3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12</xdr:row>
      <xdr:rowOff>95248</xdr:rowOff>
    </xdr:from>
    <xdr:to>
      <xdr:col>7</xdr:col>
      <xdr:colOff>584767</xdr:colOff>
      <xdr:row>14</xdr:row>
      <xdr:rowOff>268035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45497" y="2166936"/>
          <a:ext cx="2149520" cy="553787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519134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31126" y="2533176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108858</xdr:colOff>
      <xdr:row>15</xdr:row>
      <xdr:rowOff>13604</xdr:rowOff>
    </xdr:from>
    <xdr:to>
      <xdr:col>7</xdr:col>
      <xdr:colOff>594976</xdr:colOff>
      <xdr:row>18</xdr:row>
      <xdr:rowOff>41609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28421" y="2823479"/>
          <a:ext cx="2176805" cy="599505"/>
          <a:chOff x="4396356" y="3682188"/>
          <a:chExt cx="2055014" cy="525420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524220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136073</xdr:colOff>
      <xdr:row>19</xdr:row>
      <xdr:rowOff>35719</xdr:rowOff>
    </xdr:from>
    <xdr:to>
      <xdr:col>7</xdr:col>
      <xdr:colOff>538543</xdr:colOff>
      <xdr:row>28</xdr:row>
      <xdr:rowOff>124590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55636" y="3607594"/>
          <a:ext cx="2093157" cy="707996"/>
          <a:chOff x="4475595" y="4450952"/>
          <a:chExt cx="1983394" cy="353849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5" y="4457903"/>
            <a:ext cx="436254" cy="344135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262618</xdr:colOff>
      <xdr:row>15</xdr:row>
      <xdr:rowOff>48985</xdr:rowOff>
    </xdr:from>
    <xdr:to>
      <xdr:col>5</xdr:col>
      <xdr:colOff>507548</xdr:colOff>
      <xdr:row>17</xdr:row>
      <xdr:rowOff>170069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6943" y="2858860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214948</xdr:colOff>
      <xdr:row>19</xdr:row>
      <xdr:rowOff>119064</xdr:rowOff>
    </xdr:from>
    <xdr:to>
      <xdr:col>5</xdr:col>
      <xdr:colOff>464343</xdr:colOff>
      <xdr:row>28</xdr:row>
      <xdr:rowOff>0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4511" y="3690939"/>
          <a:ext cx="249395" cy="500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="80" zoomScaleNormal="100" zoomScaleSheetLayoutView="80" workbookViewId="0">
      <selection activeCell="N2" sqref="N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1916</v>
      </c>
      <c r="C16" s="40">
        <v>1370</v>
      </c>
      <c r="D16" s="40">
        <v>388</v>
      </c>
      <c r="E16" s="40">
        <v>158</v>
      </c>
      <c r="I16" s="38" t="s">
        <v>17</v>
      </c>
      <c r="J16" s="39">
        <f>SUM(K16:O16)</f>
        <v>1916</v>
      </c>
      <c r="K16" s="40">
        <v>1627</v>
      </c>
      <c r="L16" s="40">
        <v>169</v>
      </c>
      <c r="M16" s="40">
        <v>76</v>
      </c>
      <c r="N16" s="40">
        <v>43</v>
      </c>
      <c r="O16" s="40">
        <v>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1807</v>
      </c>
      <c r="C17" s="44">
        <v>1299</v>
      </c>
      <c r="D17" s="44">
        <v>312</v>
      </c>
      <c r="E17" s="44">
        <v>196</v>
      </c>
      <c r="I17" s="42" t="s">
        <v>18</v>
      </c>
      <c r="J17" s="43">
        <f t="shared" ref="J17:J27" si="1">SUM(K17:O17)</f>
        <v>1807</v>
      </c>
      <c r="K17" s="44">
        <v>1486</v>
      </c>
      <c r="L17" s="44">
        <v>192</v>
      </c>
      <c r="M17" s="44">
        <v>80</v>
      </c>
      <c r="N17" s="44">
        <v>44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1987</v>
      </c>
      <c r="C18" s="44">
        <v>1362</v>
      </c>
      <c r="D18" s="44">
        <v>381</v>
      </c>
      <c r="E18" s="44">
        <v>244</v>
      </c>
      <c r="I18" s="42" t="s">
        <v>19</v>
      </c>
      <c r="J18" s="43">
        <f t="shared" si="1"/>
        <v>1987</v>
      </c>
      <c r="K18" s="44">
        <v>1599</v>
      </c>
      <c r="L18" s="44">
        <v>234</v>
      </c>
      <c r="M18" s="44">
        <v>95</v>
      </c>
      <c r="N18" s="44">
        <v>56</v>
      </c>
      <c r="O18" s="44">
        <v>3</v>
      </c>
    </row>
    <row r="19" spans="1:15" s="41" customFormat="1" ht="15" customHeight="1" x14ac:dyDescent="0.3">
      <c r="A19" s="42" t="s">
        <v>20</v>
      </c>
      <c r="B19" s="43">
        <f t="shared" si="0"/>
        <v>2039</v>
      </c>
      <c r="C19" s="44">
        <v>1465</v>
      </c>
      <c r="D19" s="44">
        <v>337</v>
      </c>
      <c r="E19" s="44">
        <v>237</v>
      </c>
      <c r="I19" s="42" t="s">
        <v>20</v>
      </c>
      <c r="J19" s="43">
        <f t="shared" si="1"/>
        <v>2039</v>
      </c>
      <c r="K19" s="44">
        <v>1659</v>
      </c>
      <c r="L19" s="44">
        <v>234</v>
      </c>
      <c r="M19" s="44">
        <v>91</v>
      </c>
      <c r="N19" s="44">
        <v>44</v>
      </c>
      <c r="O19" s="44">
        <v>11</v>
      </c>
    </row>
    <row r="20" spans="1:15" s="41" customFormat="1" ht="15" customHeight="1" x14ac:dyDescent="0.3">
      <c r="A20" s="42" t="s">
        <v>21</v>
      </c>
      <c r="B20" s="43">
        <f t="shared" si="0"/>
        <v>2365</v>
      </c>
      <c r="C20" s="44">
        <v>1700</v>
      </c>
      <c r="D20" s="44">
        <v>412</v>
      </c>
      <c r="E20" s="44">
        <v>253</v>
      </c>
      <c r="I20" s="42" t="s">
        <v>21</v>
      </c>
      <c r="J20" s="43">
        <f t="shared" si="1"/>
        <v>2365</v>
      </c>
      <c r="K20" s="44">
        <v>1883</v>
      </c>
      <c r="L20" s="44">
        <v>313</v>
      </c>
      <c r="M20" s="44">
        <v>102</v>
      </c>
      <c r="N20" s="44">
        <v>61</v>
      </c>
      <c r="O20" s="44">
        <v>6</v>
      </c>
    </row>
    <row r="21" spans="1:15" s="41" customFormat="1" ht="15" customHeight="1" x14ac:dyDescent="0.3">
      <c r="A21" s="42" t="s">
        <v>22</v>
      </c>
      <c r="B21" s="43">
        <f t="shared" si="0"/>
        <v>2282</v>
      </c>
      <c r="C21" s="44">
        <v>1738</v>
      </c>
      <c r="D21" s="44">
        <v>342</v>
      </c>
      <c r="E21" s="44">
        <v>202</v>
      </c>
      <c r="I21" s="42" t="s">
        <v>22</v>
      </c>
      <c r="J21" s="43">
        <f t="shared" si="1"/>
        <v>2282</v>
      </c>
      <c r="K21" s="44">
        <v>1826</v>
      </c>
      <c r="L21" s="44">
        <v>296</v>
      </c>
      <c r="M21" s="44">
        <v>102</v>
      </c>
      <c r="N21" s="44">
        <v>57</v>
      </c>
      <c r="O21" s="44">
        <v>1</v>
      </c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12396</v>
      </c>
      <c r="C28" s="48">
        <f>SUM(C16:C27)</f>
        <v>8934</v>
      </c>
      <c r="D28" s="48">
        <f>SUM(D16:D27)</f>
        <v>2172</v>
      </c>
      <c r="E28" s="48">
        <f>SUM(E16:E27)</f>
        <v>1290</v>
      </c>
      <c r="I28" s="34" t="s">
        <v>1</v>
      </c>
      <c r="J28" s="48">
        <f t="shared" ref="J28:O28" si="2">SUM(J16:J27)</f>
        <v>12396</v>
      </c>
      <c r="K28" s="48">
        <f t="shared" si="2"/>
        <v>10080</v>
      </c>
      <c r="L28" s="48">
        <f t="shared" si="2"/>
        <v>1438</v>
      </c>
      <c r="M28" s="48">
        <f t="shared" si="2"/>
        <v>546</v>
      </c>
      <c r="N28" s="48">
        <f t="shared" si="2"/>
        <v>305</v>
      </c>
      <c r="O28" s="48">
        <f t="shared" si="2"/>
        <v>27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0.72071636011616647</v>
      </c>
      <c r="D29" s="50">
        <f>+D28/$B$28</f>
        <v>0.17521781219748306</v>
      </c>
      <c r="E29" s="50">
        <f>+E28/$B$28</f>
        <v>0.10406582768635043</v>
      </c>
      <c r="I29" s="49" t="s">
        <v>2</v>
      </c>
      <c r="J29" s="51">
        <f t="shared" ref="J29:O29" si="3">J28/$J$28</f>
        <v>1</v>
      </c>
      <c r="K29" s="51">
        <f t="shared" si="3"/>
        <v>0.81316553727008711</v>
      </c>
      <c r="L29" s="51">
        <f>L28/$J$28</f>
        <v>0.11600516295579219</v>
      </c>
      <c r="M29" s="51">
        <f t="shared" si="3"/>
        <v>4.404646660212972E-2</v>
      </c>
      <c r="N29" s="51">
        <f t="shared" si="3"/>
        <v>2.4604711197160373E-2</v>
      </c>
      <c r="O29" s="51">
        <f t="shared" si="3"/>
        <v>2.1781219748305907E-3</v>
      </c>
    </row>
    <row r="30" spans="1:15" s="41" customFormat="1" ht="15" customHeight="1" x14ac:dyDescent="0.3">
      <c r="A30" s="52"/>
      <c r="F30" s="52"/>
      <c r="K30" s="52"/>
    </row>
    <row r="31" spans="1:15" s="41" customFormat="1" ht="15" hidden="1" customHeight="1" x14ac:dyDescent="0.3">
      <c r="A31" s="52"/>
      <c r="F31" s="52"/>
      <c r="K31" s="52"/>
    </row>
    <row r="32" spans="1:15" s="41" customFormat="1" ht="15" hidden="1" customHeight="1" x14ac:dyDescent="0.3">
      <c r="A32" s="52"/>
      <c r="F32" s="52"/>
      <c r="K32" s="52"/>
    </row>
    <row r="33" spans="1:27" s="41" customFormat="1" ht="15" hidden="1" customHeight="1" x14ac:dyDescent="0.3">
      <c r="A33" s="52"/>
      <c r="F33" s="52"/>
      <c r="K33" s="52"/>
    </row>
    <row r="34" spans="1:27" s="41" customFormat="1" ht="15" hidden="1" customHeight="1" x14ac:dyDescent="0.3">
      <c r="A34" s="52"/>
      <c r="F34" s="52"/>
      <c r="K34" s="52"/>
    </row>
    <row r="35" spans="1:27" s="41" customFormat="1" ht="15" hidden="1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5</v>
      </c>
      <c r="B39" s="36" t="s">
        <v>1</v>
      </c>
      <c r="C39" s="59" t="s">
        <v>36</v>
      </c>
      <c r="D39" s="59" t="s">
        <v>37</v>
      </c>
      <c r="E39" s="59" t="s">
        <v>38</v>
      </c>
      <c r="F39" s="59" t="s">
        <v>39</v>
      </c>
      <c r="G39" s="59" t="s">
        <v>40</v>
      </c>
      <c r="H39" s="59" t="s">
        <v>41</v>
      </c>
      <c r="I39" s="59" t="s">
        <v>42</v>
      </c>
      <c r="J39" s="59" t="s">
        <v>43</v>
      </c>
      <c r="K39" s="60"/>
      <c r="L39" s="60"/>
      <c r="M39" s="1"/>
      <c r="N39" s="1"/>
      <c r="O39" s="1"/>
    </row>
    <row r="40" spans="1:27" ht="15" customHeight="1" x14ac:dyDescent="0.2">
      <c r="A40" s="61" t="s">
        <v>44</v>
      </c>
      <c r="B40" s="62">
        <f>SUM(C40:J40)</f>
        <v>121</v>
      </c>
      <c r="C40" s="63">
        <v>35</v>
      </c>
      <c r="D40" s="63">
        <v>29</v>
      </c>
      <c r="E40" s="63">
        <v>15</v>
      </c>
      <c r="F40" s="63">
        <v>8</v>
      </c>
      <c r="G40" s="63">
        <v>2</v>
      </c>
      <c r="H40" s="63">
        <v>1</v>
      </c>
      <c r="I40" s="63">
        <v>4</v>
      </c>
      <c r="J40" s="63">
        <v>27</v>
      </c>
      <c r="K40" s="60"/>
      <c r="L40" s="60"/>
      <c r="M40" s="1"/>
      <c r="N40" s="1"/>
      <c r="O40" s="1"/>
    </row>
    <row r="41" spans="1:27" ht="15" customHeight="1" x14ac:dyDescent="0.2">
      <c r="A41" s="64" t="s">
        <v>6</v>
      </c>
      <c r="B41" s="65">
        <f>SUM(C41:J41)</f>
        <v>7015</v>
      </c>
      <c r="C41" s="63">
        <v>1192</v>
      </c>
      <c r="D41" s="63">
        <v>2446</v>
      </c>
      <c r="E41" s="63">
        <v>1454</v>
      </c>
      <c r="F41" s="63">
        <v>160</v>
      </c>
      <c r="G41" s="63">
        <v>265</v>
      </c>
      <c r="H41" s="63">
        <v>298</v>
      </c>
      <c r="I41" s="63">
        <v>398</v>
      </c>
      <c r="J41" s="63">
        <v>802</v>
      </c>
      <c r="K41" s="60"/>
      <c r="L41" s="60"/>
      <c r="M41" s="66"/>
      <c r="N41" s="66"/>
      <c r="O41" s="66"/>
    </row>
    <row r="42" spans="1:27" ht="15" customHeight="1" x14ac:dyDescent="0.2">
      <c r="A42" s="67" t="s">
        <v>7</v>
      </c>
      <c r="B42" s="65">
        <f>SUM(C42:J42)</f>
        <v>4781</v>
      </c>
      <c r="C42" s="63">
        <v>873</v>
      </c>
      <c r="D42" s="63">
        <v>1557</v>
      </c>
      <c r="E42" s="63">
        <v>885</v>
      </c>
      <c r="F42" s="63">
        <v>209</v>
      </c>
      <c r="G42" s="63">
        <v>262</v>
      </c>
      <c r="H42" s="63">
        <v>231</v>
      </c>
      <c r="I42" s="63">
        <v>304</v>
      </c>
      <c r="J42" s="63">
        <v>460</v>
      </c>
      <c r="K42" s="60"/>
      <c r="L42" s="60"/>
      <c r="M42" s="66"/>
      <c r="N42" s="66"/>
      <c r="O42" s="66"/>
    </row>
    <row r="43" spans="1:27" ht="15" customHeight="1" x14ac:dyDescent="0.2">
      <c r="A43" s="68" t="s">
        <v>8</v>
      </c>
      <c r="B43" s="69">
        <f>SUM(C43:J43)</f>
        <v>479</v>
      </c>
      <c r="C43" s="70">
        <v>97</v>
      </c>
      <c r="D43" s="70">
        <v>211</v>
      </c>
      <c r="E43" s="70">
        <v>140</v>
      </c>
      <c r="F43" s="70">
        <v>16</v>
      </c>
      <c r="G43" s="70">
        <v>4</v>
      </c>
      <c r="H43" s="70">
        <v>6</v>
      </c>
      <c r="I43" s="70">
        <v>4</v>
      </c>
      <c r="J43" s="70">
        <v>1</v>
      </c>
      <c r="K43" s="71"/>
      <c r="L43" s="71"/>
      <c r="M43" s="66"/>
      <c r="N43" s="66"/>
      <c r="O43" s="66"/>
    </row>
    <row r="44" spans="1:27" ht="18.75" customHeight="1" x14ac:dyDescent="0.2">
      <c r="A44" s="72" t="s">
        <v>1</v>
      </c>
      <c r="B44" s="73">
        <f>SUM(B40:B43)</f>
        <v>12396</v>
      </c>
      <c r="C44" s="73">
        <f t="shared" ref="C44:J44" si="4">SUM(C40:C43)</f>
        <v>2197</v>
      </c>
      <c r="D44" s="73">
        <f t="shared" si="4"/>
        <v>4243</v>
      </c>
      <c r="E44" s="73">
        <f t="shared" si="4"/>
        <v>2494</v>
      </c>
      <c r="F44" s="73">
        <f t="shared" si="4"/>
        <v>393</v>
      </c>
      <c r="G44" s="73">
        <f t="shared" si="4"/>
        <v>533</v>
      </c>
      <c r="H44" s="73">
        <f t="shared" si="4"/>
        <v>536</v>
      </c>
      <c r="I44" s="73">
        <f t="shared" si="4"/>
        <v>710</v>
      </c>
      <c r="J44" s="73">
        <f t="shared" si="4"/>
        <v>1290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2</v>
      </c>
      <c r="B45" s="75">
        <f t="shared" ref="B45:J45" si="5">B44/$B44</f>
        <v>1</v>
      </c>
      <c r="C45" s="75">
        <f t="shared" si="5"/>
        <v>0.17723459180380768</v>
      </c>
      <c r="D45" s="75">
        <f t="shared" si="5"/>
        <v>0.34228783478541464</v>
      </c>
      <c r="E45" s="75">
        <f t="shared" si="5"/>
        <v>0.20119393352694417</v>
      </c>
      <c r="F45" s="75">
        <f t="shared" si="5"/>
        <v>3.1703775411423038E-2</v>
      </c>
      <c r="G45" s="75">
        <f t="shared" si="5"/>
        <v>4.2997741206840918E-2</v>
      </c>
      <c r="H45" s="75">
        <f t="shared" si="5"/>
        <v>4.3239754759599874E-2</v>
      </c>
      <c r="I45" s="75">
        <f t="shared" si="5"/>
        <v>5.7276540819619234E-2</v>
      </c>
      <c r="J45" s="75">
        <f t="shared" si="5"/>
        <v>0.10406582768635043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15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47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4" t="s">
        <v>46</v>
      </c>
      <c r="B54" s="105" t="s">
        <v>1</v>
      </c>
      <c r="C54" s="105" t="s">
        <v>80</v>
      </c>
      <c r="D54" s="105"/>
      <c r="E54" s="105"/>
      <c r="F54" s="105" t="s">
        <v>1</v>
      </c>
      <c r="G54" s="105" t="s">
        <v>81</v>
      </c>
      <c r="H54" s="105"/>
      <c r="I54" s="105"/>
      <c r="J54" s="105" t="s">
        <v>1</v>
      </c>
      <c r="K54" s="105" t="s">
        <v>82</v>
      </c>
      <c r="L54" s="105"/>
      <c r="M54" s="105"/>
      <c r="N54" s="105" t="s">
        <v>83</v>
      </c>
      <c r="O54" s="106"/>
      <c r="AA54" s="8"/>
    </row>
    <row r="55" spans="1:27" ht="15" customHeight="1" x14ac:dyDescent="0.2">
      <c r="A55" s="104"/>
      <c r="B55" s="105"/>
      <c r="C55" s="2" t="s">
        <v>3</v>
      </c>
      <c r="D55" s="2" t="s">
        <v>4</v>
      </c>
      <c r="E55" s="2" t="s">
        <v>45</v>
      </c>
      <c r="F55" s="105"/>
      <c r="G55" s="3" t="s">
        <v>3</v>
      </c>
      <c r="H55" s="3" t="s">
        <v>4</v>
      </c>
      <c r="I55" s="3" t="s">
        <v>45</v>
      </c>
      <c r="J55" s="105"/>
      <c r="K55" s="3" t="s">
        <v>3</v>
      </c>
      <c r="L55" s="3" t="s">
        <v>4</v>
      </c>
      <c r="M55" s="3" t="s">
        <v>45</v>
      </c>
      <c r="N55" s="105"/>
      <c r="O55" s="106"/>
      <c r="AA55" s="8"/>
    </row>
    <row r="56" spans="1:27" ht="15" customHeight="1" x14ac:dyDescent="0.2">
      <c r="A56" s="80" t="s">
        <v>17</v>
      </c>
      <c r="B56" s="81">
        <f>C56+D56+E56</f>
        <v>14</v>
      </c>
      <c r="C56" s="100">
        <v>11</v>
      </c>
      <c r="D56" s="100">
        <v>3</v>
      </c>
      <c r="E56" s="101">
        <v>0</v>
      </c>
      <c r="F56" s="102">
        <f t="shared" ref="F56:F60" si="6">G56+H56+I56</f>
        <v>43</v>
      </c>
      <c r="G56" s="100">
        <v>11</v>
      </c>
      <c r="H56" s="100">
        <v>16</v>
      </c>
      <c r="I56" s="101">
        <v>16</v>
      </c>
      <c r="J56" s="102">
        <f t="shared" ref="J56:J67" si="7">K56+L56</f>
        <v>4</v>
      </c>
      <c r="K56" s="100">
        <v>2</v>
      </c>
      <c r="L56" s="100">
        <v>2</v>
      </c>
      <c r="M56" s="101">
        <v>0</v>
      </c>
      <c r="N56" s="102">
        <v>0</v>
      </c>
      <c r="O56" s="83"/>
      <c r="AA56" s="8"/>
    </row>
    <row r="57" spans="1:27" ht="15" customHeight="1" x14ac:dyDescent="0.2">
      <c r="A57" s="67" t="s">
        <v>18</v>
      </c>
      <c r="B57" s="65">
        <f t="shared" ref="B57:B67" si="8">C57+D57+E57</f>
        <v>15</v>
      </c>
      <c r="C57" s="100">
        <v>14</v>
      </c>
      <c r="D57" s="100">
        <v>1</v>
      </c>
      <c r="E57" s="101">
        <v>0</v>
      </c>
      <c r="F57" s="103">
        <f t="shared" si="6"/>
        <v>52</v>
      </c>
      <c r="G57" s="100">
        <v>10</v>
      </c>
      <c r="H57" s="100">
        <v>26</v>
      </c>
      <c r="I57" s="101">
        <v>16</v>
      </c>
      <c r="J57" s="102">
        <f t="shared" si="7"/>
        <v>4</v>
      </c>
      <c r="K57" s="100">
        <v>0</v>
      </c>
      <c r="L57" s="100">
        <v>4</v>
      </c>
      <c r="M57" s="101">
        <v>0</v>
      </c>
      <c r="N57" s="103">
        <v>4</v>
      </c>
      <c r="O57" s="83"/>
      <c r="AA57" s="8"/>
    </row>
    <row r="58" spans="1:27" ht="15" customHeight="1" x14ac:dyDescent="0.2">
      <c r="A58" s="67" t="s">
        <v>19</v>
      </c>
      <c r="B58" s="65">
        <f t="shared" si="8"/>
        <v>7</v>
      </c>
      <c r="C58" s="63">
        <v>6</v>
      </c>
      <c r="D58" s="63">
        <v>1</v>
      </c>
      <c r="E58" s="82">
        <v>0</v>
      </c>
      <c r="F58" s="65">
        <f t="shared" si="6"/>
        <v>83</v>
      </c>
      <c r="G58" s="63">
        <v>26</v>
      </c>
      <c r="H58" s="63">
        <v>22</v>
      </c>
      <c r="I58" s="82">
        <v>35</v>
      </c>
      <c r="J58" s="81">
        <f t="shared" si="7"/>
        <v>7</v>
      </c>
      <c r="K58" s="63">
        <v>4</v>
      </c>
      <c r="L58" s="63">
        <v>3</v>
      </c>
      <c r="M58" s="82">
        <v>2</v>
      </c>
      <c r="N58" s="65">
        <v>2</v>
      </c>
      <c r="O58" s="83"/>
      <c r="AA58" s="8"/>
    </row>
    <row r="59" spans="1:27" ht="15" customHeight="1" x14ac:dyDescent="0.2">
      <c r="A59" s="67" t="s">
        <v>20</v>
      </c>
      <c r="B59" s="65">
        <f t="shared" si="8"/>
        <v>7</v>
      </c>
      <c r="C59" s="63">
        <v>6</v>
      </c>
      <c r="D59" s="63">
        <v>1</v>
      </c>
      <c r="E59" s="82">
        <v>0</v>
      </c>
      <c r="F59" s="65">
        <f t="shared" si="6"/>
        <v>68</v>
      </c>
      <c r="G59" s="63">
        <v>24</v>
      </c>
      <c r="H59" s="63">
        <v>26</v>
      </c>
      <c r="I59" s="82">
        <v>18</v>
      </c>
      <c r="J59" s="81">
        <f t="shared" si="7"/>
        <v>5</v>
      </c>
      <c r="K59" s="63">
        <v>3</v>
      </c>
      <c r="L59" s="63">
        <v>2</v>
      </c>
      <c r="M59" s="82">
        <v>0</v>
      </c>
      <c r="N59" s="65">
        <v>1</v>
      </c>
      <c r="O59" s="83"/>
      <c r="AA59" s="8"/>
    </row>
    <row r="60" spans="1:27" ht="15" customHeight="1" x14ac:dyDescent="0.2">
      <c r="A60" s="67" t="s">
        <v>21</v>
      </c>
      <c r="B60" s="65">
        <f t="shared" si="8"/>
        <v>29</v>
      </c>
      <c r="C60" s="63">
        <v>24</v>
      </c>
      <c r="D60" s="63">
        <v>5</v>
      </c>
      <c r="E60" s="82">
        <v>0</v>
      </c>
      <c r="F60" s="65">
        <f t="shared" si="6"/>
        <v>43</v>
      </c>
      <c r="G60" s="63">
        <v>14</v>
      </c>
      <c r="H60" s="63">
        <v>10</v>
      </c>
      <c r="I60" s="82">
        <v>19</v>
      </c>
      <c r="J60" s="81">
        <f t="shared" si="7"/>
        <v>4</v>
      </c>
      <c r="K60" s="63">
        <v>4</v>
      </c>
      <c r="L60" s="63">
        <v>0</v>
      </c>
      <c r="M60" s="82">
        <v>0</v>
      </c>
      <c r="N60" s="65">
        <v>2</v>
      </c>
      <c r="O60" s="83"/>
      <c r="AA60" s="8"/>
    </row>
    <row r="61" spans="1:27" ht="15" customHeight="1" x14ac:dyDescent="0.2">
      <c r="A61" s="67" t="s">
        <v>22</v>
      </c>
      <c r="B61" s="65">
        <f t="shared" si="8"/>
        <v>21</v>
      </c>
      <c r="C61" s="63">
        <v>14</v>
      </c>
      <c r="D61" s="63">
        <v>7</v>
      </c>
      <c r="E61" s="82">
        <v>0</v>
      </c>
      <c r="F61" s="65">
        <f t="shared" ref="F61:F67" si="9">G61+H61+I61</f>
        <v>50</v>
      </c>
      <c r="G61" s="63">
        <v>18</v>
      </c>
      <c r="H61" s="63">
        <v>17</v>
      </c>
      <c r="I61" s="82">
        <v>15</v>
      </c>
      <c r="J61" s="81">
        <f t="shared" si="7"/>
        <v>1</v>
      </c>
      <c r="K61" s="63">
        <v>0</v>
      </c>
      <c r="L61" s="63">
        <v>1</v>
      </c>
      <c r="M61" s="82">
        <v>0</v>
      </c>
      <c r="N61" s="65">
        <v>0</v>
      </c>
      <c r="O61" s="83"/>
      <c r="AA61" s="8"/>
    </row>
    <row r="62" spans="1:27" ht="15" hidden="1" customHeight="1" x14ac:dyDescent="0.2">
      <c r="A62" s="67" t="s">
        <v>23</v>
      </c>
      <c r="B62" s="65">
        <f t="shared" si="8"/>
        <v>0</v>
      </c>
      <c r="C62" s="63"/>
      <c r="D62" s="63"/>
      <c r="E62" s="82"/>
      <c r="F62" s="65">
        <f t="shared" si="9"/>
        <v>0</v>
      </c>
      <c r="G62" s="63"/>
      <c r="H62" s="63"/>
      <c r="I62" s="82"/>
      <c r="J62" s="81">
        <f t="shared" si="7"/>
        <v>0</v>
      </c>
      <c r="K62" s="63"/>
      <c r="L62" s="63"/>
      <c r="M62" s="82"/>
      <c r="N62" s="65"/>
      <c r="O62" s="83"/>
      <c r="AA62" s="8"/>
    </row>
    <row r="63" spans="1:27" ht="15" hidden="1" customHeight="1" x14ac:dyDescent="0.2">
      <c r="A63" s="67" t="s">
        <v>24</v>
      </c>
      <c r="B63" s="65">
        <f t="shared" si="8"/>
        <v>0</v>
      </c>
      <c r="C63" s="63"/>
      <c r="D63" s="63"/>
      <c r="E63" s="82"/>
      <c r="F63" s="65">
        <f t="shared" si="9"/>
        <v>0</v>
      </c>
      <c r="G63" s="63"/>
      <c r="H63" s="63"/>
      <c r="I63" s="82"/>
      <c r="J63" s="81">
        <f t="shared" si="7"/>
        <v>0</v>
      </c>
      <c r="K63" s="63"/>
      <c r="L63" s="63"/>
      <c r="M63" s="82"/>
      <c r="N63" s="65"/>
      <c r="O63" s="83"/>
      <c r="AA63" s="8"/>
    </row>
    <row r="64" spans="1:27" ht="15" hidden="1" customHeight="1" x14ac:dyDescent="0.2">
      <c r="A64" s="67" t="s">
        <v>77</v>
      </c>
      <c r="B64" s="65">
        <f t="shared" si="8"/>
        <v>0</v>
      </c>
      <c r="C64" s="63"/>
      <c r="D64" s="63"/>
      <c r="E64" s="82"/>
      <c r="F64" s="65">
        <f t="shared" si="9"/>
        <v>0</v>
      </c>
      <c r="G64" s="63"/>
      <c r="H64" s="63"/>
      <c r="I64" s="82"/>
      <c r="J64" s="81">
        <f t="shared" si="7"/>
        <v>0</v>
      </c>
      <c r="K64" s="63"/>
      <c r="L64" s="63"/>
      <c r="M64" s="82"/>
      <c r="N64" s="65"/>
      <c r="O64" s="83"/>
      <c r="AA64" s="8"/>
    </row>
    <row r="65" spans="1:15" ht="15" hidden="1" customHeight="1" x14ac:dyDescent="0.2">
      <c r="A65" s="67" t="s">
        <v>26</v>
      </c>
      <c r="B65" s="65">
        <f t="shared" si="8"/>
        <v>0</v>
      </c>
      <c r="C65" s="63"/>
      <c r="D65" s="63"/>
      <c r="E65" s="82"/>
      <c r="F65" s="65">
        <f t="shared" si="9"/>
        <v>0</v>
      </c>
      <c r="G65" s="63"/>
      <c r="H65" s="63"/>
      <c r="I65" s="82"/>
      <c r="J65" s="81">
        <f t="shared" si="7"/>
        <v>0</v>
      </c>
      <c r="K65" s="63"/>
      <c r="L65" s="63"/>
      <c r="M65" s="82"/>
      <c r="N65" s="65"/>
      <c r="O65" s="83"/>
    </row>
    <row r="66" spans="1:15" ht="15" hidden="1" customHeight="1" x14ac:dyDescent="0.2">
      <c r="A66" s="67" t="s">
        <v>27</v>
      </c>
      <c r="B66" s="65">
        <f t="shared" si="8"/>
        <v>0</v>
      </c>
      <c r="C66" s="63"/>
      <c r="D66" s="63"/>
      <c r="E66" s="82"/>
      <c r="F66" s="65">
        <f t="shared" si="9"/>
        <v>0</v>
      </c>
      <c r="G66" s="63"/>
      <c r="H66" s="63"/>
      <c r="I66" s="82"/>
      <c r="J66" s="81">
        <f t="shared" si="7"/>
        <v>0</v>
      </c>
      <c r="K66" s="63"/>
      <c r="L66" s="63"/>
      <c r="M66" s="82"/>
      <c r="N66" s="65"/>
      <c r="O66" s="83"/>
    </row>
    <row r="67" spans="1:15" s="86" customFormat="1" ht="15" hidden="1" customHeight="1" x14ac:dyDescent="0.2">
      <c r="A67" s="68" t="s">
        <v>28</v>
      </c>
      <c r="B67" s="65">
        <f t="shared" si="8"/>
        <v>0</v>
      </c>
      <c r="C67" s="70"/>
      <c r="D67" s="70"/>
      <c r="E67" s="84"/>
      <c r="F67" s="65">
        <f t="shared" si="9"/>
        <v>0</v>
      </c>
      <c r="G67" s="70"/>
      <c r="H67" s="70"/>
      <c r="I67" s="84"/>
      <c r="J67" s="81">
        <f t="shared" si="7"/>
        <v>0</v>
      </c>
      <c r="K67" s="70"/>
      <c r="L67" s="70"/>
      <c r="M67" s="84"/>
      <c r="N67" s="69"/>
      <c r="O67" s="83"/>
    </row>
    <row r="68" spans="1:15" ht="15" customHeight="1" x14ac:dyDescent="0.2">
      <c r="A68" s="87" t="s">
        <v>1</v>
      </c>
      <c r="B68" s="73">
        <f t="shared" ref="B68:N68" si="10">SUM(B56:B67)</f>
        <v>93</v>
      </c>
      <c r="C68" s="73">
        <f>SUM(C56:C67)</f>
        <v>75</v>
      </c>
      <c r="D68" s="73">
        <f>SUM(D56:D67)</f>
        <v>18</v>
      </c>
      <c r="E68" s="73">
        <f>SUM(E56:E67)</f>
        <v>0</v>
      </c>
      <c r="F68" s="73">
        <f t="shared" si="10"/>
        <v>339</v>
      </c>
      <c r="G68" s="73">
        <f t="shared" si="10"/>
        <v>103</v>
      </c>
      <c r="H68" s="73">
        <f t="shared" si="10"/>
        <v>117</v>
      </c>
      <c r="I68" s="73">
        <f t="shared" si="10"/>
        <v>119</v>
      </c>
      <c r="J68" s="73">
        <f t="shared" si="10"/>
        <v>25</v>
      </c>
      <c r="K68" s="73">
        <f t="shared" si="10"/>
        <v>13</v>
      </c>
      <c r="L68" s="73">
        <f t="shared" si="10"/>
        <v>12</v>
      </c>
      <c r="M68" s="73">
        <f t="shared" si="10"/>
        <v>2</v>
      </c>
      <c r="N68" s="73">
        <f t="shared" si="10"/>
        <v>9</v>
      </c>
      <c r="O68" s="88"/>
    </row>
    <row r="69" spans="1:15" ht="15" customHeight="1" thickBot="1" x14ac:dyDescent="0.25">
      <c r="A69" s="89" t="s">
        <v>2</v>
      </c>
      <c r="B69" s="75">
        <f>B68/$B$68</f>
        <v>1</v>
      </c>
      <c r="C69" s="75">
        <f>C68/$B$68</f>
        <v>0.80645161290322576</v>
      </c>
      <c r="D69" s="75">
        <f>D68/$B$68</f>
        <v>0.19354838709677419</v>
      </c>
      <c r="E69" s="75">
        <f>E68/$B$68</f>
        <v>0</v>
      </c>
      <c r="F69" s="75">
        <f>F68/$F$68</f>
        <v>1</v>
      </c>
      <c r="G69" s="75">
        <f>G68/$F$68</f>
        <v>0.30383480825958703</v>
      </c>
      <c r="H69" s="75">
        <f>H68/$F$68</f>
        <v>0.34513274336283184</v>
      </c>
      <c r="I69" s="75">
        <f>I68/$F$68</f>
        <v>0.35103244837758113</v>
      </c>
      <c r="J69" s="75">
        <f>J68/$J$68</f>
        <v>1</v>
      </c>
      <c r="K69" s="75">
        <f>K68/$J$68</f>
        <v>0.52</v>
      </c>
      <c r="L69" s="75">
        <f>L68/$J$68</f>
        <v>0.48</v>
      </c>
      <c r="M69" s="75">
        <f>M68/$J$68</f>
        <v>0.08</v>
      </c>
      <c r="N69" s="75">
        <f>N68/$N$68</f>
        <v>1</v>
      </c>
      <c r="O69" s="78"/>
    </row>
    <row r="70" spans="1:15" ht="15" customHeight="1" x14ac:dyDescent="0.2">
      <c r="A70" s="53" t="s">
        <v>78</v>
      </c>
      <c r="B70" s="54"/>
    </row>
    <row r="71" spans="1:15" ht="15" customHeight="1" x14ac:dyDescent="0.2">
      <c r="A71" s="53" t="s">
        <v>79</v>
      </c>
      <c r="B71" s="54"/>
    </row>
    <row r="72" spans="1:15" ht="15" customHeight="1" x14ac:dyDescent="0.2">
      <c r="A72" s="53" t="s">
        <v>84</v>
      </c>
      <c r="B72" s="54"/>
    </row>
    <row r="73" spans="1:15" ht="15" customHeight="1" x14ac:dyDescent="0.2">
      <c r="A73" s="53" t="s">
        <v>85</v>
      </c>
      <c r="B73" s="54"/>
    </row>
    <row r="74" spans="1:15" ht="6" customHeight="1" x14ac:dyDescent="0.2">
      <c r="A74" s="53"/>
      <c r="B74" s="54"/>
    </row>
    <row r="75" spans="1:15" ht="15" customHeight="1" thickBot="1" x14ac:dyDescent="0.3">
      <c r="A75" s="55" t="s">
        <v>74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4" t="s">
        <v>46</v>
      </c>
      <c r="B77" s="105" t="s">
        <v>1</v>
      </c>
      <c r="C77" s="105" t="s">
        <v>49</v>
      </c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90"/>
    </row>
    <row r="78" spans="1:15" ht="16.5" x14ac:dyDescent="0.2">
      <c r="A78" s="104"/>
      <c r="B78" s="105"/>
      <c r="C78" s="107" t="s">
        <v>48</v>
      </c>
      <c r="D78" s="107"/>
      <c r="E78" s="108"/>
      <c r="F78" s="109" t="s">
        <v>6</v>
      </c>
      <c r="G78" s="107"/>
      <c r="H78" s="108"/>
      <c r="I78" s="109" t="s">
        <v>7</v>
      </c>
      <c r="J78" s="107"/>
      <c r="K78" s="108"/>
      <c r="L78" s="107" t="s">
        <v>8</v>
      </c>
      <c r="M78" s="107"/>
      <c r="N78" s="107"/>
      <c r="O78" s="90"/>
    </row>
    <row r="79" spans="1:15" ht="26.45" customHeight="1" x14ac:dyDescent="0.2">
      <c r="A79" s="104"/>
      <c r="B79" s="105"/>
      <c r="C79" s="2" t="s">
        <v>75</v>
      </c>
      <c r="D79" s="2" t="s">
        <v>76</v>
      </c>
      <c r="E79" s="4" t="s">
        <v>86</v>
      </c>
      <c r="F79" s="2" t="s">
        <v>75</v>
      </c>
      <c r="G79" s="2" t="s">
        <v>76</v>
      </c>
      <c r="H79" s="4" t="s">
        <v>86</v>
      </c>
      <c r="I79" s="2" t="s">
        <v>75</v>
      </c>
      <c r="J79" s="2" t="s">
        <v>76</v>
      </c>
      <c r="K79" s="4" t="s">
        <v>86</v>
      </c>
      <c r="L79" s="2" t="s">
        <v>75</v>
      </c>
      <c r="M79" s="2" t="s">
        <v>76</v>
      </c>
      <c r="N79" s="4" t="s">
        <v>86</v>
      </c>
      <c r="O79" s="90"/>
    </row>
    <row r="80" spans="1:15" ht="15" customHeight="1" x14ac:dyDescent="0.2">
      <c r="A80" s="80" t="s">
        <v>17</v>
      </c>
      <c r="B80" s="81">
        <f>SUM(C80:N80)</f>
        <v>1916</v>
      </c>
      <c r="C80" s="63">
        <v>0</v>
      </c>
      <c r="D80" s="63">
        <v>9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1</v>
      </c>
      <c r="M80" s="63">
        <v>37</v>
      </c>
      <c r="N80" s="63">
        <v>34</v>
      </c>
      <c r="O80" s="91"/>
    </row>
    <row r="81" spans="1:15" ht="15" customHeight="1" x14ac:dyDescent="0.2">
      <c r="A81" s="67" t="s">
        <v>18</v>
      </c>
      <c r="B81" s="81">
        <f t="shared" ref="B81:B91" si="11">SUM(C81:N81)</f>
        <v>1807</v>
      </c>
      <c r="C81" s="63">
        <v>0</v>
      </c>
      <c r="D81" s="63">
        <v>15</v>
      </c>
      <c r="E81" s="82">
        <v>0</v>
      </c>
      <c r="F81" s="63">
        <v>84</v>
      </c>
      <c r="G81" s="63">
        <v>952</v>
      </c>
      <c r="H81" s="82">
        <v>5</v>
      </c>
      <c r="I81" s="63">
        <v>67</v>
      </c>
      <c r="J81" s="63">
        <v>606</v>
      </c>
      <c r="K81" s="82">
        <v>2</v>
      </c>
      <c r="L81" s="63">
        <v>0</v>
      </c>
      <c r="M81" s="63">
        <v>41</v>
      </c>
      <c r="N81" s="63">
        <v>35</v>
      </c>
      <c r="O81" s="91"/>
    </row>
    <row r="82" spans="1:15" ht="15" customHeight="1" x14ac:dyDescent="0.2">
      <c r="A82" s="92" t="s">
        <v>19</v>
      </c>
      <c r="B82" s="81">
        <f t="shared" si="11"/>
        <v>1987</v>
      </c>
      <c r="C82" s="63">
        <v>2</v>
      </c>
      <c r="D82" s="63">
        <v>28</v>
      </c>
      <c r="E82" s="82">
        <v>0</v>
      </c>
      <c r="F82" s="63">
        <v>126</v>
      </c>
      <c r="G82" s="63">
        <v>972</v>
      </c>
      <c r="H82" s="82">
        <v>1</v>
      </c>
      <c r="I82" s="63">
        <v>98</v>
      </c>
      <c r="J82" s="63">
        <v>682</v>
      </c>
      <c r="K82" s="82">
        <v>3</v>
      </c>
      <c r="L82" s="63">
        <v>0</v>
      </c>
      <c r="M82" s="63">
        <v>43</v>
      </c>
      <c r="N82" s="63">
        <v>32</v>
      </c>
      <c r="O82" s="91"/>
    </row>
    <row r="83" spans="1:15" ht="15" customHeight="1" x14ac:dyDescent="0.2">
      <c r="A83" s="67" t="s">
        <v>20</v>
      </c>
      <c r="B83" s="81">
        <f t="shared" si="11"/>
        <v>2039</v>
      </c>
      <c r="C83" s="63">
        <v>2</v>
      </c>
      <c r="D83" s="63">
        <v>18</v>
      </c>
      <c r="E83" s="82">
        <v>0</v>
      </c>
      <c r="F83" s="63">
        <v>97</v>
      </c>
      <c r="G83" s="63">
        <v>1036</v>
      </c>
      <c r="H83" s="82">
        <v>3</v>
      </c>
      <c r="I83" s="63">
        <v>80</v>
      </c>
      <c r="J83" s="63">
        <v>707</v>
      </c>
      <c r="K83" s="82">
        <v>1</v>
      </c>
      <c r="L83" s="63">
        <v>0</v>
      </c>
      <c r="M83" s="63">
        <v>43</v>
      </c>
      <c r="N83" s="63">
        <v>52</v>
      </c>
      <c r="O83" s="91"/>
    </row>
    <row r="84" spans="1:15" ht="15" customHeight="1" x14ac:dyDescent="0.2">
      <c r="A84" s="92" t="s">
        <v>21</v>
      </c>
      <c r="B84" s="81">
        <f t="shared" si="11"/>
        <v>2365</v>
      </c>
      <c r="C84" s="63">
        <v>2</v>
      </c>
      <c r="D84" s="63">
        <v>19</v>
      </c>
      <c r="E84" s="82">
        <v>0</v>
      </c>
      <c r="F84" s="63">
        <v>123</v>
      </c>
      <c r="G84" s="63">
        <v>1229</v>
      </c>
      <c r="H84" s="82">
        <v>1</v>
      </c>
      <c r="I84" s="63">
        <v>113</v>
      </c>
      <c r="J84" s="63">
        <v>794</v>
      </c>
      <c r="K84" s="82">
        <v>1</v>
      </c>
      <c r="L84" s="63">
        <v>1</v>
      </c>
      <c r="M84" s="63">
        <v>39</v>
      </c>
      <c r="N84" s="63">
        <v>43</v>
      </c>
      <c r="O84" s="91"/>
    </row>
    <row r="85" spans="1:15" ht="15" customHeight="1" x14ac:dyDescent="0.2">
      <c r="A85" s="67" t="s">
        <v>22</v>
      </c>
      <c r="B85" s="81">
        <f t="shared" si="11"/>
        <v>2282</v>
      </c>
      <c r="C85" s="63">
        <v>1</v>
      </c>
      <c r="D85" s="63">
        <v>25</v>
      </c>
      <c r="E85" s="82">
        <v>0</v>
      </c>
      <c r="F85" s="63">
        <v>102</v>
      </c>
      <c r="G85" s="63">
        <v>1154</v>
      </c>
      <c r="H85" s="82">
        <v>3</v>
      </c>
      <c r="I85" s="63">
        <v>78</v>
      </c>
      <c r="J85" s="63">
        <v>840</v>
      </c>
      <c r="K85" s="82">
        <v>1</v>
      </c>
      <c r="L85" s="63">
        <v>2</v>
      </c>
      <c r="M85" s="63">
        <v>28</v>
      </c>
      <c r="N85" s="63">
        <v>48</v>
      </c>
      <c r="O85" s="91"/>
    </row>
    <row r="86" spans="1:15" ht="15" hidden="1" customHeight="1" x14ac:dyDescent="0.2">
      <c r="A86" s="67" t="s">
        <v>23</v>
      </c>
      <c r="B86" s="81">
        <f t="shared" si="11"/>
        <v>0</v>
      </c>
      <c r="C86" s="63"/>
      <c r="D86" s="63"/>
      <c r="E86" s="82"/>
      <c r="F86" s="63"/>
      <c r="G86" s="63"/>
      <c r="H86" s="82"/>
      <c r="I86" s="63"/>
      <c r="J86" s="63"/>
      <c r="K86" s="82"/>
      <c r="L86" s="63"/>
      <c r="M86" s="63"/>
      <c r="N86" s="63"/>
      <c r="O86" s="91"/>
    </row>
    <row r="87" spans="1:15" ht="15" hidden="1" customHeight="1" x14ac:dyDescent="0.2">
      <c r="A87" s="67" t="s">
        <v>24</v>
      </c>
      <c r="B87" s="81">
        <f t="shared" si="11"/>
        <v>0</v>
      </c>
      <c r="C87" s="63"/>
      <c r="D87" s="63"/>
      <c r="E87" s="82"/>
      <c r="F87" s="63"/>
      <c r="G87" s="63"/>
      <c r="H87" s="82"/>
      <c r="I87" s="63"/>
      <c r="J87" s="63"/>
      <c r="K87" s="82"/>
      <c r="L87" s="63"/>
      <c r="M87" s="63"/>
      <c r="N87" s="63"/>
      <c r="O87" s="91"/>
    </row>
    <row r="88" spans="1:15" ht="15" hidden="1" customHeight="1" x14ac:dyDescent="0.2">
      <c r="A88" s="92" t="s">
        <v>25</v>
      </c>
      <c r="B88" s="81">
        <f t="shared" si="11"/>
        <v>0</v>
      </c>
      <c r="C88" s="63"/>
      <c r="D88" s="63"/>
      <c r="E88" s="82"/>
      <c r="F88" s="63"/>
      <c r="G88" s="63"/>
      <c r="H88" s="82"/>
      <c r="I88" s="63"/>
      <c r="J88" s="63"/>
      <c r="K88" s="82"/>
      <c r="L88" s="63"/>
      <c r="M88" s="63"/>
      <c r="N88" s="63"/>
      <c r="O88" s="91"/>
    </row>
    <row r="89" spans="1:15" ht="15" hidden="1" customHeight="1" x14ac:dyDescent="0.2">
      <c r="A89" s="67" t="s">
        <v>26</v>
      </c>
      <c r="B89" s="81">
        <f t="shared" si="11"/>
        <v>0</v>
      </c>
      <c r="C89" s="63"/>
      <c r="D89" s="63"/>
      <c r="E89" s="82"/>
      <c r="F89" s="63"/>
      <c r="G89" s="63"/>
      <c r="H89" s="82"/>
      <c r="I89" s="63"/>
      <c r="J89" s="63"/>
      <c r="K89" s="82"/>
      <c r="L89" s="63"/>
      <c r="M89" s="63"/>
      <c r="N89" s="63"/>
      <c r="O89" s="91"/>
    </row>
    <row r="90" spans="1:15" ht="15" hidden="1" customHeight="1" x14ac:dyDescent="0.2">
      <c r="A90" s="92" t="s">
        <v>27</v>
      </c>
      <c r="B90" s="81">
        <f t="shared" si="11"/>
        <v>0</v>
      </c>
      <c r="C90" s="63"/>
      <c r="D90" s="63"/>
      <c r="E90" s="82"/>
      <c r="F90" s="63"/>
      <c r="G90" s="63"/>
      <c r="H90" s="82"/>
      <c r="I90" s="63"/>
      <c r="J90" s="63"/>
      <c r="K90" s="82"/>
      <c r="L90" s="63"/>
      <c r="M90" s="63"/>
      <c r="N90" s="63"/>
      <c r="O90" s="91"/>
    </row>
    <row r="91" spans="1:15" ht="15" hidden="1" customHeight="1" x14ac:dyDescent="0.2">
      <c r="A91" s="68" t="s">
        <v>28</v>
      </c>
      <c r="B91" s="85">
        <f t="shared" si="11"/>
        <v>0</v>
      </c>
      <c r="C91" s="98"/>
      <c r="D91" s="98"/>
      <c r="E91" s="99"/>
      <c r="F91" s="98"/>
      <c r="G91" s="98"/>
      <c r="H91" s="99"/>
      <c r="I91" s="98"/>
      <c r="J91" s="98"/>
      <c r="K91" s="99"/>
      <c r="L91" s="98"/>
      <c r="M91" s="98"/>
      <c r="N91" s="98"/>
      <c r="O91" s="91"/>
    </row>
    <row r="92" spans="1:15" ht="15" customHeight="1" x14ac:dyDescent="0.2">
      <c r="A92" s="87" t="s">
        <v>1</v>
      </c>
      <c r="B92" s="73">
        <f>SUM(B80:B91)</f>
        <v>12396</v>
      </c>
      <c r="C92" s="73">
        <f t="shared" ref="C92:N92" si="12">SUM(C80:C91)</f>
        <v>7</v>
      </c>
      <c r="D92" s="73">
        <f t="shared" si="12"/>
        <v>114</v>
      </c>
      <c r="E92" s="73">
        <f t="shared" si="12"/>
        <v>0</v>
      </c>
      <c r="F92" s="73">
        <f t="shared" si="12"/>
        <v>644</v>
      </c>
      <c r="G92" s="73">
        <f t="shared" si="12"/>
        <v>6355</v>
      </c>
      <c r="H92" s="73">
        <f t="shared" si="12"/>
        <v>16</v>
      </c>
      <c r="I92" s="73">
        <f t="shared" si="12"/>
        <v>529</v>
      </c>
      <c r="J92" s="73">
        <f t="shared" si="12"/>
        <v>4242</v>
      </c>
      <c r="K92" s="73">
        <f t="shared" si="12"/>
        <v>10</v>
      </c>
      <c r="L92" s="73">
        <f t="shared" si="12"/>
        <v>4</v>
      </c>
      <c r="M92" s="73">
        <f t="shared" si="12"/>
        <v>231</v>
      </c>
      <c r="N92" s="73">
        <f t="shared" si="12"/>
        <v>244</v>
      </c>
      <c r="O92" s="88"/>
    </row>
    <row r="93" spans="1:15" ht="15" customHeight="1" thickBot="1" x14ac:dyDescent="0.25">
      <c r="A93" s="89" t="s">
        <v>2</v>
      </c>
      <c r="B93" s="75">
        <f>B92/$B$92</f>
        <v>1</v>
      </c>
      <c r="C93" s="75">
        <f>C92/$B$92</f>
        <v>5.6469828977089378E-4</v>
      </c>
      <c r="D93" s="75">
        <f>D92/$B$92</f>
        <v>9.1965150048402711E-3</v>
      </c>
      <c r="E93" s="75">
        <f>E92/$B$92</f>
        <v>0</v>
      </c>
      <c r="F93" s="75">
        <f t="shared" ref="F93:N93" si="13">F92/$B$92</f>
        <v>5.1952242658922232E-2</v>
      </c>
      <c r="G93" s="75">
        <f t="shared" si="13"/>
        <v>0.51266537592771866</v>
      </c>
      <c r="H93" s="75">
        <f t="shared" si="13"/>
        <v>1.2907389480477573E-3</v>
      </c>
      <c r="I93" s="75">
        <f t="shared" si="13"/>
        <v>4.2675056469828977E-2</v>
      </c>
      <c r="J93" s="75">
        <f t="shared" si="13"/>
        <v>0.34220716360116166</v>
      </c>
      <c r="K93" s="75">
        <f t="shared" si="13"/>
        <v>8.0671184252984829E-4</v>
      </c>
      <c r="L93" s="75">
        <f t="shared" si="13"/>
        <v>3.2268473701193933E-4</v>
      </c>
      <c r="M93" s="75">
        <f t="shared" si="13"/>
        <v>1.8635043562439498E-2</v>
      </c>
      <c r="N93" s="75">
        <f t="shared" si="13"/>
        <v>1.96837689577283E-2</v>
      </c>
      <c r="O93" s="91"/>
    </row>
    <row r="94" spans="1:15" ht="15" customHeight="1" x14ac:dyDescent="0.2">
      <c r="A94" s="53" t="s">
        <v>87</v>
      </c>
      <c r="B94" s="54"/>
    </row>
    <row r="95" spans="1:15" ht="7.5" customHeight="1" x14ac:dyDescent="0.2">
      <c r="A95" s="53"/>
      <c r="B95" s="54"/>
    </row>
    <row r="96" spans="1:15" ht="15" customHeight="1" thickBot="1" x14ac:dyDescent="0.3">
      <c r="A96" s="55" t="s">
        <v>50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4" t="s">
        <v>9</v>
      </c>
      <c r="B98" s="110" t="s">
        <v>1</v>
      </c>
      <c r="C98" s="111" t="s">
        <v>49</v>
      </c>
      <c r="D98" s="111"/>
      <c r="E98" s="111"/>
      <c r="F98" s="111"/>
      <c r="G98" s="90"/>
      <c r="H98" s="90"/>
      <c r="I98" s="90"/>
      <c r="J98" s="90"/>
      <c r="K98" s="90"/>
      <c r="L98" s="90"/>
      <c r="M98" s="90"/>
      <c r="N98" s="90"/>
      <c r="O98" s="106"/>
    </row>
    <row r="99" spans="1:15" ht="36" customHeight="1" x14ac:dyDescent="0.2">
      <c r="A99" s="104"/>
      <c r="B99" s="110"/>
      <c r="C99" s="6" t="s">
        <v>48</v>
      </c>
      <c r="D99" s="6" t="s">
        <v>6</v>
      </c>
      <c r="E99" s="6" t="s">
        <v>7</v>
      </c>
      <c r="F99" s="6" t="s">
        <v>8</v>
      </c>
      <c r="G99" s="5"/>
      <c r="H99" s="95"/>
      <c r="I99" s="5"/>
      <c r="J99" s="90"/>
      <c r="K99" s="5"/>
      <c r="L99" s="5"/>
      <c r="M99" s="90"/>
      <c r="N99" s="90"/>
      <c r="O99" s="106"/>
    </row>
    <row r="100" spans="1:15" ht="15" customHeight="1" x14ac:dyDescent="0.2">
      <c r="A100" s="80" t="s">
        <v>51</v>
      </c>
      <c r="B100" s="93">
        <f>C100+D100+E100+F100</f>
        <v>85</v>
      </c>
      <c r="C100" s="94">
        <v>1</v>
      </c>
      <c r="D100" s="94">
        <v>43</v>
      </c>
      <c r="E100" s="94">
        <v>38</v>
      </c>
      <c r="F100" s="94">
        <v>3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52</v>
      </c>
      <c r="B101" s="93">
        <f t="shared" ref="B101:B124" si="14">C101+D101+E101+F101</f>
        <v>702</v>
      </c>
      <c r="C101" s="94">
        <v>6</v>
      </c>
      <c r="D101" s="94">
        <v>429</v>
      </c>
      <c r="E101" s="94">
        <v>251</v>
      </c>
      <c r="F101" s="94">
        <v>16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53</v>
      </c>
      <c r="B102" s="93">
        <f t="shared" si="14"/>
        <v>228</v>
      </c>
      <c r="C102" s="94">
        <v>8</v>
      </c>
      <c r="D102" s="94">
        <v>139</v>
      </c>
      <c r="E102" s="94">
        <v>77</v>
      </c>
      <c r="F102" s="94">
        <v>4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54</v>
      </c>
      <c r="B103" s="93">
        <f t="shared" si="14"/>
        <v>1346</v>
      </c>
      <c r="C103" s="94">
        <v>14</v>
      </c>
      <c r="D103" s="94">
        <v>895</v>
      </c>
      <c r="E103" s="94">
        <v>395</v>
      </c>
      <c r="F103" s="94">
        <v>42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55</v>
      </c>
      <c r="B104" s="93">
        <f t="shared" si="14"/>
        <v>257</v>
      </c>
      <c r="C104" s="94">
        <v>4</v>
      </c>
      <c r="D104" s="94">
        <v>136</v>
      </c>
      <c r="E104" s="94">
        <v>113</v>
      </c>
      <c r="F104" s="94">
        <v>4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56</v>
      </c>
      <c r="B105" s="93">
        <f t="shared" si="14"/>
        <v>261</v>
      </c>
      <c r="C105" s="94">
        <v>3</v>
      </c>
      <c r="D105" s="94">
        <v>160</v>
      </c>
      <c r="E105" s="94">
        <v>91</v>
      </c>
      <c r="F105" s="94">
        <v>7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12</v>
      </c>
      <c r="B106" s="93">
        <f t="shared" si="14"/>
        <v>374</v>
      </c>
      <c r="C106" s="94">
        <v>2</v>
      </c>
      <c r="D106" s="94">
        <v>214</v>
      </c>
      <c r="E106" s="94">
        <v>146</v>
      </c>
      <c r="F106" s="94">
        <v>12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10</v>
      </c>
      <c r="B107" s="93">
        <f t="shared" si="14"/>
        <v>783</v>
      </c>
      <c r="C107" s="94">
        <v>10</v>
      </c>
      <c r="D107" s="94">
        <v>498</v>
      </c>
      <c r="E107" s="94">
        <v>266</v>
      </c>
      <c r="F107" s="94">
        <v>9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57</v>
      </c>
      <c r="B108" s="93">
        <f t="shared" si="14"/>
        <v>124</v>
      </c>
      <c r="C108" s="94">
        <v>6</v>
      </c>
      <c r="D108" s="94">
        <v>75</v>
      </c>
      <c r="E108" s="94">
        <v>38</v>
      </c>
      <c r="F108" s="94">
        <v>5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58</v>
      </c>
      <c r="B109" s="93">
        <f t="shared" si="14"/>
        <v>226</v>
      </c>
      <c r="C109" s="94">
        <v>2</v>
      </c>
      <c r="D109" s="94">
        <v>120</v>
      </c>
      <c r="E109" s="94">
        <v>91</v>
      </c>
      <c r="F109" s="94">
        <v>13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59</v>
      </c>
      <c r="B110" s="93">
        <f t="shared" si="14"/>
        <v>332</v>
      </c>
      <c r="C110" s="94">
        <v>6</v>
      </c>
      <c r="D110" s="94">
        <v>179</v>
      </c>
      <c r="E110" s="94">
        <v>124</v>
      </c>
      <c r="F110" s="94">
        <v>23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14</v>
      </c>
      <c r="B111" s="93">
        <f t="shared" si="14"/>
        <v>628</v>
      </c>
      <c r="C111" s="94">
        <v>1</v>
      </c>
      <c r="D111" s="94">
        <v>342</v>
      </c>
      <c r="E111" s="94">
        <v>260</v>
      </c>
      <c r="F111" s="94">
        <v>25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60</v>
      </c>
      <c r="B112" s="93">
        <f t="shared" si="14"/>
        <v>428</v>
      </c>
      <c r="C112" s="94">
        <v>0</v>
      </c>
      <c r="D112" s="94">
        <v>220</v>
      </c>
      <c r="E112" s="94">
        <v>182</v>
      </c>
      <c r="F112" s="94">
        <v>26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61</v>
      </c>
      <c r="B113" s="93">
        <f t="shared" si="14"/>
        <v>217</v>
      </c>
      <c r="C113" s="94">
        <v>2</v>
      </c>
      <c r="D113" s="94">
        <v>124</v>
      </c>
      <c r="E113" s="94">
        <v>88</v>
      </c>
      <c r="F113" s="94">
        <v>3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11</v>
      </c>
      <c r="B114" s="93">
        <f t="shared" si="14"/>
        <v>4588</v>
      </c>
      <c r="C114" s="94">
        <v>34</v>
      </c>
      <c r="D114" s="94">
        <v>2460</v>
      </c>
      <c r="E114" s="94">
        <v>1918</v>
      </c>
      <c r="F114" s="94">
        <v>176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62</v>
      </c>
      <c r="B115" s="93">
        <f t="shared" si="14"/>
        <v>187</v>
      </c>
      <c r="C115" s="94">
        <v>2</v>
      </c>
      <c r="D115" s="94">
        <v>100</v>
      </c>
      <c r="E115" s="94">
        <v>62</v>
      </c>
      <c r="F115" s="94">
        <v>23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63</v>
      </c>
      <c r="B116" s="93">
        <f t="shared" si="14"/>
        <v>98</v>
      </c>
      <c r="C116" s="94">
        <v>11</v>
      </c>
      <c r="D116" s="94">
        <v>53</v>
      </c>
      <c r="E116" s="94">
        <v>31</v>
      </c>
      <c r="F116" s="94">
        <v>3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64</v>
      </c>
      <c r="B117" s="93">
        <f t="shared" si="14"/>
        <v>70</v>
      </c>
      <c r="C117" s="94">
        <v>0</v>
      </c>
      <c r="D117" s="94">
        <v>35</v>
      </c>
      <c r="E117" s="94">
        <v>33</v>
      </c>
      <c r="F117" s="94">
        <v>2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65</v>
      </c>
      <c r="B118" s="93">
        <f t="shared" si="14"/>
        <v>114</v>
      </c>
      <c r="C118" s="94">
        <v>1</v>
      </c>
      <c r="D118" s="94">
        <v>46</v>
      </c>
      <c r="E118" s="94">
        <v>65</v>
      </c>
      <c r="F118" s="94">
        <v>2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66</v>
      </c>
      <c r="B119" s="93">
        <f t="shared" si="14"/>
        <v>359</v>
      </c>
      <c r="C119" s="94">
        <v>1</v>
      </c>
      <c r="D119" s="94">
        <v>193</v>
      </c>
      <c r="E119" s="94">
        <v>155</v>
      </c>
      <c r="F119" s="94">
        <v>10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13</v>
      </c>
      <c r="B120" s="93">
        <f t="shared" si="14"/>
        <v>268</v>
      </c>
      <c r="C120" s="94">
        <v>3</v>
      </c>
      <c r="D120" s="94">
        <v>145</v>
      </c>
      <c r="E120" s="94">
        <v>111</v>
      </c>
      <c r="F120" s="94">
        <v>9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67</v>
      </c>
      <c r="B121" s="93">
        <f t="shared" si="14"/>
        <v>363</v>
      </c>
      <c r="C121" s="94">
        <v>4</v>
      </c>
      <c r="D121" s="94">
        <v>218</v>
      </c>
      <c r="E121" s="94">
        <v>113</v>
      </c>
      <c r="F121" s="94">
        <v>28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68</v>
      </c>
      <c r="B122" s="93">
        <f t="shared" si="14"/>
        <v>143</v>
      </c>
      <c r="C122" s="94">
        <v>0</v>
      </c>
      <c r="D122" s="94">
        <v>65</v>
      </c>
      <c r="E122" s="94">
        <v>66</v>
      </c>
      <c r="F122" s="94">
        <v>12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69</v>
      </c>
      <c r="B123" s="93">
        <f t="shared" si="14"/>
        <v>155</v>
      </c>
      <c r="C123" s="94">
        <v>0</v>
      </c>
      <c r="D123" s="94">
        <v>99</v>
      </c>
      <c r="E123" s="94">
        <v>55</v>
      </c>
      <c r="F123" s="94">
        <v>1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70</v>
      </c>
      <c r="B124" s="93">
        <f t="shared" si="14"/>
        <v>60</v>
      </c>
      <c r="C124" s="94">
        <v>0</v>
      </c>
      <c r="D124" s="94">
        <v>27</v>
      </c>
      <c r="E124" s="94">
        <v>12</v>
      </c>
      <c r="F124" s="94">
        <v>21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1</v>
      </c>
      <c r="B125" s="96">
        <f>SUM(B100:B124)</f>
        <v>12396</v>
      </c>
      <c r="C125" s="96">
        <f>SUM(C100:C124)</f>
        <v>121</v>
      </c>
      <c r="D125" s="96">
        <f>SUM(D100:D124)</f>
        <v>7015</v>
      </c>
      <c r="E125" s="96">
        <f>SUM(E100:E124)</f>
        <v>4781</v>
      </c>
      <c r="F125" s="96">
        <f>SUM(F100:F124)</f>
        <v>479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2</v>
      </c>
      <c r="B126" s="97">
        <f>B125/$B$125</f>
        <v>1</v>
      </c>
      <c r="C126" s="97">
        <f>C125/$B$125</f>
        <v>9.7612132946111648E-3</v>
      </c>
      <c r="D126" s="97">
        <f>D125/$B$125</f>
        <v>0.5659083575346886</v>
      </c>
      <c r="E126" s="97">
        <f>E125/$B$125</f>
        <v>0.38568893191352049</v>
      </c>
      <c r="F126" s="97">
        <f>F125/$B$125</f>
        <v>3.8641497257179733E-2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15" customHeight="1" x14ac:dyDescent="0.2">
      <c r="A127" s="53"/>
      <c r="B127" s="54"/>
    </row>
  </sheetData>
  <mergeCells count="20">
    <mergeCell ref="A98:A99"/>
    <mergeCell ref="B98:B99"/>
    <mergeCell ref="A77:A79"/>
    <mergeCell ref="O98:O99"/>
    <mergeCell ref="C98:F98"/>
    <mergeCell ref="I78:K78"/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</mergeCells>
  <printOptions horizontalCentered="1"/>
  <pageMargins left="0.15748031496062992" right="0.19685039370078741" top="0.55118110236220474" bottom="0.55118110236220474" header="0.31496062992125984" footer="0.31496062992125984"/>
  <pageSetup scale="57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2019-07-13T01:19:11Z</dcterms:modified>
</cp:coreProperties>
</file>