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3.1" sheetId="1" r:id="rId1"/>
  </sheets>
  <definedNames>
    <definedName name="_xlnm._FilterDatabase" localSheetId="0" hidden="1">'3.1'!$A$6:$Q$32</definedName>
    <definedName name="_xlnm.Print_Area" localSheetId="0">'3.1'!$A$1:$Q$63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Q33" i="1"/>
  <c r="N33"/>
  <c r="M33"/>
  <c r="L33"/>
  <c r="K33"/>
  <c r="J33"/>
  <c r="I33"/>
  <c r="H33"/>
  <c r="G33"/>
  <c r="F33"/>
  <c r="E33"/>
  <c r="D33"/>
  <c r="C33"/>
  <c r="O32"/>
  <c r="P32" s="1"/>
  <c r="O31"/>
  <c r="P31" s="1"/>
  <c r="O30"/>
  <c r="P30" s="1"/>
  <c r="P29"/>
  <c r="O29"/>
  <c r="O28"/>
  <c r="P28" s="1"/>
  <c r="O27"/>
  <c r="P27" s="1"/>
  <c r="O26"/>
  <c r="P26" s="1"/>
  <c r="P25"/>
  <c r="O25"/>
  <c r="O24"/>
  <c r="P24" s="1"/>
  <c r="O23"/>
  <c r="P23" s="1"/>
  <c r="O22"/>
  <c r="P22" s="1"/>
  <c r="P21"/>
  <c r="O21"/>
  <c r="O20"/>
  <c r="P20" s="1"/>
  <c r="O19"/>
  <c r="P19" s="1"/>
  <c r="O18"/>
  <c r="P18" s="1"/>
  <c r="P17"/>
  <c r="O17"/>
  <c r="O16"/>
  <c r="P16" s="1"/>
  <c r="O15"/>
  <c r="P15" s="1"/>
  <c r="O14"/>
  <c r="P14" s="1"/>
  <c r="P13"/>
  <c r="O13"/>
  <c r="O12"/>
  <c r="P12" s="1"/>
  <c r="O11"/>
  <c r="P11" s="1"/>
  <c r="O10"/>
  <c r="P10" s="1"/>
  <c r="P9"/>
  <c r="O9"/>
  <c r="O8"/>
  <c r="P8" s="1"/>
  <c r="O7"/>
  <c r="O33" s="1"/>
  <c r="P33" s="1"/>
  <c r="P34" s="1"/>
  <c r="P35" s="1"/>
  <c r="P7" l="1"/>
</calcChain>
</file>

<file path=xl/sharedStrings.xml><?xml version="1.0" encoding="utf-8"?>
<sst xmlns="http://schemas.openxmlformats.org/spreadsheetml/2006/main" count="53" uniqueCount="51">
  <si>
    <t>Cuadro N° 3.1</t>
  </si>
  <si>
    <t>RANKING DE PERSONAS AFECTADAS POR VIOLENCIA FAMILIAR Y SEXUAL ATENDIDAS POR EL PNCVFS,  SEGÚN REGIÓN</t>
  </si>
  <si>
    <t>Período: Enero  a Marzo 2015 (Preliminar)</t>
  </si>
  <si>
    <t>Nº</t>
  </si>
  <si>
    <t>Región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</si>
  <si>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</si>
  <si>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</si>
  <si>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</si>
  <si>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</si>
  <si>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</si>
  <si>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</si>
  <si>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</si>
  <si>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</si>
  <si>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</si>
  <si>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</si>
  <si>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</si>
  <si>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</si>
  <si>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</si>
  <si>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</si>
  <si>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Nro de CEM por Región</t>
  </si>
  <si>
    <t>LIMA METROPOLITANA</t>
  </si>
  <si>
    <t>JUNIN</t>
  </si>
  <si>
    <t>CUSCO</t>
  </si>
  <si>
    <t>LA LIBERTAD</t>
  </si>
  <si>
    <t>ANCASH</t>
  </si>
  <si>
    <t>PUNO</t>
  </si>
  <si>
    <t>LIMA PROVINCIA</t>
  </si>
  <si>
    <t>PIURA</t>
  </si>
  <si>
    <t>AREQUIPA</t>
  </si>
  <si>
    <t>ICA</t>
  </si>
  <si>
    <t>SAN MARTIN</t>
  </si>
  <si>
    <t>AYACUCHO</t>
  </si>
  <si>
    <t>CAJAMARCA</t>
  </si>
  <si>
    <t>HUANUCO</t>
  </si>
  <si>
    <t>LORETO</t>
  </si>
  <si>
    <t>APURIMAC</t>
  </si>
  <si>
    <t>CALLAO</t>
  </si>
  <si>
    <t>HUANCAVELICA</t>
  </si>
  <si>
    <t>LAMBAYEQUE</t>
  </si>
  <si>
    <t>AMAZONAS</t>
  </si>
  <si>
    <t>PASCO</t>
  </si>
  <si>
    <t>TACNA</t>
  </si>
  <si>
    <t>MOQUEGUA</t>
  </si>
  <si>
    <t>UCAYALI</t>
  </si>
  <si>
    <t>TUMBES</t>
  </si>
  <si>
    <t>MADRE DE DIOS</t>
  </si>
  <si>
    <t>Promedio Diario</t>
  </si>
  <si>
    <t>Promedio x Hora</t>
  </si>
  <si>
    <t>Fuente: Sistema de Registro de Casos y Atenciones de Violencia Familiar y Sexual del Centro Emergencia Mujer</t>
  </si>
  <si>
    <t>Elaboración : Unidad de Generación de Información y Gestión del Conocimiento - PNCVFS</t>
  </si>
  <si>
    <t>Elaboración : Unidad de Generación de Información y Gestión del Conocimiento - Programa Nacional contra la Violencia Familiar y Sexual</t>
  </si>
</sst>
</file>

<file path=xl/styles.xml><?xml version="1.0" encoding="utf-8"?>
<styleSheet xmlns="http://schemas.openxmlformats.org/spreadsheetml/2006/main">
  <numFmts count="1">
    <numFmt numFmtId="164" formatCode="###0"/>
  </numFmts>
  <fonts count="15">
    <font>
      <sz val="10"/>
      <name val="Arial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808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 style="medium">
        <color rgb="FFFF8080"/>
      </top>
      <bottom/>
      <diagonal/>
    </border>
    <border>
      <left/>
      <right style="medium">
        <color rgb="FFFF8080"/>
      </right>
      <top style="medium">
        <color rgb="FFFF8080"/>
      </top>
      <bottom/>
      <diagonal/>
    </border>
    <border>
      <left/>
      <right style="medium">
        <color rgb="FFFF8080"/>
      </right>
      <top/>
      <bottom/>
      <diagonal/>
    </border>
    <border>
      <left/>
      <right/>
      <top/>
      <bottom style="medium">
        <color rgb="FF969696"/>
      </bottom>
      <diagonal/>
    </border>
    <border>
      <left/>
      <right style="medium">
        <color rgb="FFFF8080"/>
      </right>
      <top/>
      <bottom style="medium">
        <color rgb="FF969696"/>
      </bottom>
      <diagonal/>
    </border>
  </borders>
  <cellStyleXfs count="12">
    <xf numFmtId="0" fontId="0" fillId="0" borderId="0"/>
    <xf numFmtId="0" fontId="10" fillId="0" borderId="0"/>
    <xf numFmtId="0" fontId="10" fillId="0" borderId="0" applyNumberFormat="0" applyFill="0" applyBorder="0" applyProtection="0">
      <alignment horizontal="left"/>
    </xf>
    <xf numFmtId="0" fontId="10" fillId="0" borderId="0"/>
    <xf numFmtId="0" fontId="1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1" fillId="4" borderId="3" xfId="1" applyFont="1" applyFill="1" applyBorder="1" applyAlignment="1">
      <alignment horizontal="left" vertical="center" wrapText="1"/>
    </xf>
    <xf numFmtId="164" fontId="3" fillId="4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1" fontId="3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11" fillId="6" borderId="4" xfId="1" applyFont="1" applyFill="1" applyBorder="1" applyAlignment="1">
      <alignment horizontal="left" vertical="center" wrapText="1"/>
    </xf>
    <xf numFmtId="164" fontId="3" fillId="6" borderId="0" xfId="0" applyNumberFormat="1" applyFont="1" applyFill="1" applyAlignment="1">
      <alignment horizontal="center" vertical="center"/>
    </xf>
    <xf numFmtId="3" fontId="3" fillId="6" borderId="0" xfId="0" applyNumberFormat="1" applyFont="1" applyFill="1" applyBorder="1" applyAlignment="1">
      <alignment horizontal="center" vertical="center" wrapText="1"/>
    </xf>
    <xf numFmtId="3" fontId="5" fillId="6" borderId="0" xfId="0" applyNumberFormat="1" applyFont="1" applyFill="1" applyBorder="1" applyAlignment="1">
      <alignment horizontal="center" vertical="center" wrapText="1"/>
    </xf>
    <xf numFmtId="1" fontId="3" fillId="6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left" vertical="center" wrapText="1"/>
    </xf>
    <xf numFmtId="3" fontId="9" fillId="7" borderId="5" xfId="0" applyNumberFormat="1" applyFont="1" applyFill="1" applyBorder="1" applyAlignment="1">
      <alignment horizontal="center" vertical="center" wrapText="1"/>
    </xf>
    <xf numFmtId="1" fontId="9" fillId="7" borderId="5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1" fontId="5" fillId="8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1" fontId="5" fillId="8" borderId="5" xfId="0" applyNumberFormat="1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4" fillId="2" borderId="0" xfId="0" applyFont="1" applyFill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Normal_Hoja1" xfId="1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0" i="0" strike="noStrike">
                <a:solidFill>
                  <a:srgbClr val="000000"/>
                </a:solidFill>
                <a:latin typeface="Calibri"/>
                <a:cs typeface="Calibri"/>
              </a:rPr>
              <a:t>Gráfico N° 3.1</a:t>
            </a:r>
          </a:p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0" i="0" strike="noStrike">
                <a:solidFill>
                  <a:srgbClr val="000000"/>
                </a:solidFill>
                <a:latin typeface="Calibri"/>
                <a:cs typeface="Calibri"/>
              </a:rPr>
              <a:t>RANKING DE PERSONAS AFECTADAS POR VIOLENCIA FAMILIAR Y SEXUAL ATENDIDAS POR EL PNCVFS  SEGÚN REGIÓN</a:t>
            </a:r>
          </a:p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0" i="0" strike="noStrike">
                <a:solidFill>
                  <a:srgbClr val="000000"/>
                </a:solidFill>
                <a:latin typeface="Calibri"/>
                <a:cs typeface="Calibri"/>
              </a:rPr>
              <a:t>Enero a Marzo 2015 (Preliminar)</a:t>
            </a:r>
          </a:p>
        </c:rich>
      </c:tx>
      <c:layout>
        <c:manualLayout>
          <c:xMode val="edge"/>
          <c:yMode val="edge"/>
          <c:x val="0.15731068034518225"/>
          <c:y val="0"/>
        </c:manualLayout>
      </c:layout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5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69696"/>
            </a:solidFill>
          </c:spPr>
          <c:dLbls>
            <c:dLbl>
              <c:idx val="1"/>
              <c:layout>
                <c:manualLayout>
                  <c:x val="0"/>
                  <c:y val="-3.6405005688282241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075055187638012E-3"/>
                  <c:y val="-1.8202502844141082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3651877133105832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3651877133105915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'3.1'!$B$7:$B$32</c:f>
              <c:strCache>
                <c:ptCount val="26"/>
                <c:pt idx="0">
                  <c:v>LIMA METROPOLITANA</c:v>
                </c:pt>
                <c:pt idx="1">
                  <c:v>JUNIN</c:v>
                </c:pt>
                <c:pt idx="2">
                  <c:v>CUSCO</c:v>
                </c:pt>
                <c:pt idx="3">
                  <c:v>LA LIBERTAD</c:v>
                </c:pt>
                <c:pt idx="4">
                  <c:v>ANCASH</c:v>
                </c:pt>
                <c:pt idx="5">
                  <c:v>PUNO</c:v>
                </c:pt>
                <c:pt idx="6">
                  <c:v>LIMA PROVINCIA</c:v>
                </c:pt>
                <c:pt idx="7">
                  <c:v>PIURA</c:v>
                </c:pt>
                <c:pt idx="8">
                  <c:v>AREQUIPA</c:v>
                </c:pt>
                <c:pt idx="9">
                  <c:v>ICA</c:v>
                </c:pt>
                <c:pt idx="10">
                  <c:v>SAN MARTIN</c:v>
                </c:pt>
                <c:pt idx="11">
                  <c:v>AYACUCHO</c:v>
                </c:pt>
                <c:pt idx="12">
                  <c:v>CAJAMARCA</c:v>
                </c:pt>
                <c:pt idx="13">
                  <c:v>HUANUCO</c:v>
                </c:pt>
                <c:pt idx="14">
                  <c:v>LORETO</c:v>
                </c:pt>
                <c:pt idx="15">
                  <c:v>APURIMAC</c:v>
                </c:pt>
                <c:pt idx="16">
                  <c:v>CALLAO</c:v>
                </c:pt>
                <c:pt idx="17">
                  <c:v>HUANCAVELICA</c:v>
                </c:pt>
                <c:pt idx="18">
                  <c:v>LAMBAYEQUE</c:v>
                </c:pt>
                <c:pt idx="19">
                  <c:v>AMAZONAS</c:v>
                </c:pt>
                <c:pt idx="20">
                  <c:v>PASCO</c:v>
                </c:pt>
                <c:pt idx="21">
                  <c:v>TACNA</c:v>
                </c:pt>
                <c:pt idx="22">
                  <c:v>MOQUEGUA</c:v>
                </c:pt>
                <c:pt idx="23">
                  <c:v>UCAYALI</c:v>
                </c:pt>
                <c:pt idx="24">
                  <c:v>TUMBES</c:v>
                </c:pt>
                <c:pt idx="25">
                  <c:v>MADRE DE DIOS</c:v>
                </c:pt>
              </c:strCache>
            </c:strRef>
          </c:cat>
          <c:val>
            <c:numRef>
              <c:f>'3.1'!$O$7:$O$32</c:f>
              <c:numCache>
                <c:formatCode>#,##0</c:formatCode>
                <c:ptCount val="26"/>
                <c:pt idx="0">
                  <c:v>2858</c:v>
                </c:pt>
                <c:pt idx="1">
                  <c:v>1111</c:v>
                </c:pt>
                <c:pt idx="2">
                  <c:v>1021</c:v>
                </c:pt>
                <c:pt idx="3">
                  <c:v>824</c:v>
                </c:pt>
                <c:pt idx="4">
                  <c:v>790</c:v>
                </c:pt>
                <c:pt idx="5">
                  <c:v>785</c:v>
                </c:pt>
                <c:pt idx="6">
                  <c:v>669</c:v>
                </c:pt>
                <c:pt idx="7">
                  <c:v>664</c:v>
                </c:pt>
                <c:pt idx="8">
                  <c:v>663</c:v>
                </c:pt>
                <c:pt idx="9">
                  <c:v>644</c:v>
                </c:pt>
                <c:pt idx="10">
                  <c:v>574</c:v>
                </c:pt>
                <c:pt idx="11">
                  <c:v>531</c:v>
                </c:pt>
                <c:pt idx="12">
                  <c:v>529</c:v>
                </c:pt>
                <c:pt idx="13">
                  <c:v>439</c:v>
                </c:pt>
                <c:pt idx="14">
                  <c:v>393</c:v>
                </c:pt>
                <c:pt idx="15">
                  <c:v>337</c:v>
                </c:pt>
                <c:pt idx="16">
                  <c:v>326</c:v>
                </c:pt>
                <c:pt idx="17">
                  <c:v>308</c:v>
                </c:pt>
                <c:pt idx="18">
                  <c:v>223</c:v>
                </c:pt>
                <c:pt idx="19">
                  <c:v>215</c:v>
                </c:pt>
                <c:pt idx="20">
                  <c:v>205</c:v>
                </c:pt>
                <c:pt idx="21">
                  <c:v>193</c:v>
                </c:pt>
                <c:pt idx="22">
                  <c:v>155</c:v>
                </c:pt>
                <c:pt idx="23">
                  <c:v>153</c:v>
                </c:pt>
                <c:pt idx="24">
                  <c:v>133</c:v>
                </c:pt>
                <c:pt idx="25">
                  <c:v>119</c:v>
                </c:pt>
              </c:numCache>
            </c:numRef>
          </c:val>
        </c:ser>
        <c:gapWidth val="30"/>
        <c:axId val="47276032"/>
        <c:axId val="47277952"/>
      </c:barChart>
      <c:catAx>
        <c:axId val="472760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s-ES"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7277952"/>
        <c:crosses val="autoZero"/>
        <c:auto val="1"/>
        <c:lblAlgn val="ctr"/>
        <c:lblOffset val="100"/>
        <c:tickLblSkip val="1"/>
        <c:tickMarkSkip val="1"/>
      </c:catAx>
      <c:valAx>
        <c:axId val="47277952"/>
        <c:scaling>
          <c:orientation val="minMax"/>
        </c:scaling>
        <c:axPos val="l"/>
        <c:majorGridlines>
          <c:spPr>
            <a:ln>
              <a:solidFill>
                <a:srgbClr val="FFC000"/>
              </a:solidFill>
            </a:ln>
          </c:spPr>
        </c:majorGridlines>
        <c:numFmt formatCode="#,##0" sourceLinked="1"/>
        <c:tickLblPos val="nextTo"/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7276032"/>
        <c:crosses val="autoZero"/>
        <c:crossBetween val="between"/>
      </c:valAx>
      <c:spPr>
        <a:ln>
          <a:solidFill>
            <a:srgbClr val="FFC000"/>
          </a:solidFill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133" r="0.75000000000000133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../BV%20Marzo%202015.pptx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37</xdr:row>
      <xdr:rowOff>66675</xdr:rowOff>
    </xdr:from>
    <xdr:to>
      <xdr:col>16</xdr:col>
      <xdr:colOff>552450</xdr:colOff>
      <xdr:row>60</xdr:row>
      <xdr:rowOff>85725</xdr:rowOff>
    </xdr:to>
    <xdr:graphicFrame macro="">
      <xdr:nvGraphicFramePr>
        <xdr:cNvPr id="2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95250</xdr:colOff>
      <xdr:row>5</xdr:row>
      <xdr:rowOff>158750</xdr:rowOff>
    </xdr:from>
    <xdr:to>
      <xdr:col>18</xdr:col>
      <xdr:colOff>232834</xdr:colOff>
      <xdr:row>5</xdr:row>
      <xdr:rowOff>476250</xdr:rowOff>
    </xdr:to>
    <xdr:sp macro="" textlink="">
      <xdr:nvSpPr>
        <xdr:cNvPr id="3" name="Rectángulo 2">
          <a:hlinkClick xmlns:r="http://schemas.openxmlformats.org/officeDocument/2006/relationships" r:id="rId2" tooltip="ppt"/>
        </xdr:cNvPr>
        <xdr:cNvSpPr/>
      </xdr:nvSpPr>
      <xdr:spPr>
        <a:xfrm>
          <a:off x="8043333" y="963083"/>
          <a:ext cx="899584" cy="317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3"/>
  <sheetViews>
    <sheetView showGridLines="0" tabSelected="1" view="pageBreakPreview" zoomScale="90" zoomScaleSheetLayoutView="90" workbookViewId="0">
      <selection activeCell="S9" sqref="S9"/>
    </sheetView>
  </sheetViews>
  <sheetFormatPr baseColWidth="10" defaultRowHeight="12.75"/>
  <cols>
    <col min="1" max="1" width="3.85546875" style="5" customWidth="1"/>
    <col min="2" max="2" width="21" style="5" customWidth="1"/>
    <col min="3" max="4" width="6" style="5" bestFit="1" customWidth="1"/>
    <col min="5" max="5" width="6.28515625" style="5" customWidth="1"/>
    <col min="6" max="10" width="5.42578125" style="5" customWidth="1"/>
    <col min="11" max="14" width="5.42578125" style="29" customWidth="1"/>
    <col min="15" max="15" width="7" style="29" customWidth="1"/>
    <col min="16" max="16" width="9.85546875" style="5" customWidth="1"/>
    <col min="17" max="17" width="10.5703125" style="5" customWidth="1"/>
    <col min="18" max="16384" width="11.42578125" style="5"/>
  </cols>
  <sheetData>
    <row r="1" spans="1:17" s="3" customFormat="1" ht="18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4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24" customHeight="1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>
      <c r="A4" s="45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ht="4.5" customHeight="1" thickBot="1">
      <c r="A5" s="4"/>
      <c r="B5" s="6"/>
      <c r="C5" s="7">
        <v>20</v>
      </c>
      <c r="D5" s="7">
        <v>20</v>
      </c>
      <c r="E5" s="8">
        <v>22</v>
      </c>
      <c r="F5" s="8">
        <v>20</v>
      </c>
      <c r="G5" s="8">
        <v>21</v>
      </c>
      <c r="H5" s="8">
        <v>21</v>
      </c>
      <c r="I5" s="8">
        <v>21</v>
      </c>
      <c r="J5" s="8">
        <v>21</v>
      </c>
      <c r="K5" s="8">
        <v>22</v>
      </c>
      <c r="L5" s="8">
        <v>22</v>
      </c>
      <c r="M5" s="8">
        <v>20</v>
      </c>
      <c r="N5" s="8">
        <v>21</v>
      </c>
      <c r="O5" s="4"/>
      <c r="P5" s="4"/>
    </row>
    <row r="6" spans="1:17" ht="43.5" customHeight="1" thickBot="1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9" t="s">
        <v>16</v>
      </c>
      <c r="O6" s="9" t="s">
        <v>17</v>
      </c>
      <c r="P6" s="9" t="s">
        <v>18</v>
      </c>
      <c r="Q6" s="9" t="s">
        <v>19</v>
      </c>
    </row>
    <row r="7" spans="1:17" ht="15" customHeight="1">
      <c r="A7" s="10">
        <v>1</v>
      </c>
      <c r="B7" s="11" t="s">
        <v>20</v>
      </c>
      <c r="C7" s="12">
        <v>845</v>
      </c>
      <c r="D7" s="12">
        <v>916</v>
      </c>
      <c r="E7" s="12">
        <v>1097</v>
      </c>
      <c r="F7" s="12"/>
      <c r="G7" s="12"/>
      <c r="H7" s="12"/>
      <c r="I7" s="12"/>
      <c r="J7" s="12"/>
      <c r="K7" s="12"/>
      <c r="L7" s="12"/>
      <c r="M7" s="12"/>
      <c r="N7" s="13"/>
      <c r="O7" s="14">
        <f t="shared" ref="O7:O32" si="0">SUM(C7:N7)</f>
        <v>2858</v>
      </c>
      <c r="P7" s="15">
        <f t="shared" ref="P7:P33" si="1">+O7/62</f>
        <v>46.096774193548384</v>
      </c>
      <c r="Q7" s="16">
        <v>22</v>
      </c>
    </row>
    <row r="8" spans="1:17" ht="15" customHeight="1">
      <c r="A8" s="17">
        <v>2</v>
      </c>
      <c r="B8" s="18" t="s">
        <v>21</v>
      </c>
      <c r="C8" s="19">
        <v>338</v>
      </c>
      <c r="D8" s="19">
        <v>422</v>
      </c>
      <c r="E8" s="19">
        <v>351</v>
      </c>
      <c r="F8" s="19"/>
      <c r="G8" s="19"/>
      <c r="H8" s="19"/>
      <c r="I8" s="19"/>
      <c r="J8" s="19"/>
      <c r="K8" s="19"/>
      <c r="L8" s="19"/>
      <c r="M8" s="19"/>
      <c r="N8" s="20"/>
      <c r="O8" s="21">
        <f t="shared" si="0"/>
        <v>1111</v>
      </c>
      <c r="P8" s="22">
        <f t="shared" si="1"/>
        <v>17.919354838709676</v>
      </c>
      <c r="Q8" s="23">
        <v>11</v>
      </c>
    </row>
    <row r="9" spans="1:17" ht="15" customHeight="1">
      <c r="A9" s="16">
        <v>3</v>
      </c>
      <c r="B9" s="24" t="s">
        <v>22</v>
      </c>
      <c r="C9" s="12">
        <v>289</v>
      </c>
      <c r="D9" s="12">
        <v>351</v>
      </c>
      <c r="E9" s="12">
        <v>381</v>
      </c>
      <c r="F9" s="12"/>
      <c r="G9" s="12"/>
      <c r="H9" s="12"/>
      <c r="I9" s="12"/>
      <c r="J9" s="12"/>
      <c r="K9" s="12"/>
      <c r="L9" s="12"/>
      <c r="M9" s="12"/>
      <c r="N9" s="13"/>
      <c r="O9" s="14">
        <f t="shared" si="0"/>
        <v>1021</v>
      </c>
      <c r="P9" s="15">
        <f t="shared" si="1"/>
        <v>16.467741935483872</v>
      </c>
      <c r="Q9" s="16">
        <v>15</v>
      </c>
    </row>
    <row r="10" spans="1:17" ht="15" customHeight="1">
      <c r="A10" s="17">
        <v>4</v>
      </c>
      <c r="B10" s="18" t="s">
        <v>23</v>
      </c>
      <c r="C10" s="19">
        <v>258</v>
      </c>
      <c r="D10" s="19">
        <v>252</v>
      </c>
      <c r="E10" s="19">
        <v>314</v>
      </c>
      <c r="F10" s="19"/>
      <c r="G10" s="19"/>
      <c r="H10" s="19"/>
      <c r="I10" s="19"/>
      <c r="J10" s="19"/>
      <c r="K10" s="19"/>
      <c r="L10" s="19"/>
      <c r="M10" s="19"/>
      <c r="N10" s="20"/>
      <c r="O10" s="21">
        <f t="shared" si="0"/>
        <v>824</v>
      </c>
      <c r="P10" s="22">
        <f t="shared" si="1"/>
        <v>13.290322580645162</v>
      </c>
      <c r="Q10" s="23">
        <v>13</v>
      </c>
    </row>
    <row r="11" spans="1:17" ht="15" customHeight="1">
      <c r="A11" s="16">
        <v>5</v>
      </c>
      <c r="B11" s="24" t="s">
        <v>24</v>
      </c>
      <c r="C11" s="12">
        <v>250</v>
      </c>
      <c r="D11" s="12">
        <v>222</v>
      </c>
      <c r="E11" s="12">
        <v>318</v>
      </c>
      <c r="F11" s="12"/>
      <c r="G11" s="12"/>
      <c r="H11" s="12"/>
      <c r="I11" s="12"/>
      <c r="J11" s="12"/>
      <c r="K11" s="12"/>
      <c r="L11" s="12"/>
      <c r="M11" s="12"/>
      <c r="N11" s="13"/>
      <c r="O11" s="14">
        <f t="shared" si="0"/>
        <v>790</v>
      </c>
      <c r="P11" s="15">
        <f t="shared" si="1"/>
        <v>12.741935483870968</v>
      </c>
      <c r="Q11" s="16">
        <v>18</v>
      </c>
    </row>
    <row r="12" spans="1:17" ht="15" customHeight="1">
      <c r="A12" s="17">
        <v>6</v>
      </c>
      <c r="B12" s="18" t="s">
        <v>25</v>
      </c>
      <c r="C12" s="19">
        <v>288</v>
      </c>
      <c r="D12" s="19">
        <v>227</v>
      </c>
      <c r="E12" s="19">
        <v>270</v>
      </c>
      <c r="F12" s="19"/>
      <c r="G12" s="19"/>
      <c r="H12" s="19"/>
      <c r="I12" s="19"/>
      <c r="J12" s="19"/>
      <c r="K12" s="19"/>
      <c r="L12" s="19"/>
      <c r="M12" s="19"/>
      <c r="N12" s="20"/>
      <c r="O12" s="21">
        <f t="shared" si="0"/>
        <v>785</v>
      </c>
      <c r="P12" s="22">
        <f t="shared" si="1"/>
        <v>12.661290322580646</v>
      </c>
      <c r="Q12" s="23">
        <v>13</v>
      </c>
    </row>
    <row r="13" spans="1:17" ht="15" customHeight="1">
      <c r="A13" s="16">
        <v>7</v>
      </c>
      <c r="B13" s="24" t="s">
        <v>26</v>
      </c>
      <c r="C13" s="12">
        <v>242</v>
      </c>
      <c r="D13" s="12">
        <v>202</v>
      </c>
      <c r="E13" s="12">
        <v>225</v>
      </c>
      <c r="F13" s="12"/>
      <c r="G13" s="12"/>
      <c r="H13" s="12"/>
      <c r="I13" s="12"/>
      <c r="J13" s="12"/>
      <c r="K13" s="12"/>
      <c r="L13" s="12"/>
      <c r="M13" s="12"/>
      <c r="N13" s="13"/>
      <c r="O13" s="14">
        <f t="shared" si="0"/>
        <v>669</v>
      </c>
      <c r="P13" s="15">
        <f t="shared" si="1"/>
        <v>10.790322580645162</v>
      </c>
      <c r="Q13" s="16">
        <v>9</v>
      </c>
    </row>
    <row r="14" spans="1:17" ht="15" customHeight="1">
      <c r="A14" s="17">
        <v>8</v>
      </c>
      <c r="B14" s="18" t="s">
        <v>27</v>
      </c>
      <c r="C14" s="19">
        <v>207</v>
      </c>
      <c r="D14" s="19">
        <v>235</v>
      </c>
      <c r="E14" s="19">
        <v>222</v>
      </c>
      <c r="F14" s="19"/>
      <c r="G14" s="19"/>
      <c r="H14" s="19"/>
      <c r="I14" s="19"/>
      <c r="J14" s="19"/>
      <c r="K14" s="19"/>
      <c r="L14" s="19"/>
      <c r="M14" s="19"/>
      <c r="N14" s="20"/>
      <c r="O14" s="21">
        <f t="shared" si="0"/>
        <v>664</v>
      </c>
      <c r="P14" s="22">
        <f t="shared" si="1"/>
        <v>10.709677419354838</v>
      </c>
      <c r="Q14" s="23">
        <v>8</v>
      </c>
    </row>
    <row r="15" spans="1:17" ht="15" customHeight="1">
      <c r="A15" s="16">
        <v>9</v>
      </c>
      <c r="B15" s="24" t="s">
        <v>28</v>
      </c>
      <c r="C15" s="12">
        <v>215</v>
      </c>
      <c r="D15" s="12">
        <v>216</v>
      </c>
      <c r="E15" s="12">
        <v>232</v>
      </c>
      <c r="F15" s="12"/>
      <c r="G15" s="12"/>
      <c r="H15" s="12"/>
      <c r="I15" s="12"/>
      <c r="J15" s="12"/>
      <c r="K15" s="12"/>
      <c r="L15" s="12"/>
      <c r="M15" s="12"/>
      <c r="N15" s="13"/>
      <c r="O15" s="14">
        <f t="shared" si="0"/>
        <v>663</v>
      </c>
      <c r="P15" s="15">
        <f t="shared" si="1"/>
        <v>10.693548387096774</v>
      </c>
      <c r="Q15" s="16">
        <v>9</v>
      </c>
    </row>
    <row r="16" spans="1:17" ht="15" customHeight="1">
      <c r="A16" s="17">
        <v>10</v>
      </c>
      <c r="B16" s="18" t="s">
        <v>29</v>
      </c>
      <c r="C16" s="19">
        <v>207</v>
      </c>
      <c r="D16" s="19">
        <v>206</v>
      </c>
      <c r="E16" s="19">
        <v>231</v>
      </c>
      <c r="F16" s="19"/>
      <c r="G16" s="19"/>
      <c r="H16" s="19"/>
      <c r="I16" s="19"/>
      <c r="J16" s="19"/>
      <c r="K16" s="19"/>
      <c r="L16" s="19"/>
      <c r="M16" s="19"/>
      <c r="N16" s="20"/>
      <c r="O16" s="21">
        <f t="shared" si="0"/>
        <v>644</v>
      </c>
      <c r="P16" s="22">
        <f t="shared" si="1"/>
        <v>10.387096774193548</v>
      </c>
      <c r="Q16" s="23">
        <v>7</v>
      </c>
    </row>
    <row r="17" spans="1:17" ht="15" customHeight="1">
      <c r="A17" s="16">
        <v>11</v>
      </c>
      <c r="B17" s="24" t="s">
        <v>30</v>
      </c>
      <c r="C17" s="12">
        <v>186</v>
      </c>
      <c r="D17" s="12">
        <v>190</v>
      </c>
      <c r="E17" s="12">
        <v>198</v>
      </c>
      <c r="F17" s="12"/>
      <c r="G17" s="12"/>
      <c r="H17" s="12"/>
      <c r="I17" s="12"/>
      <c r="J17" s="12"/>
      <c r="K17" s="12"/>
      <c r="L17" s="12"/>
      <c r="M17" s="12"/>
      <c r="N17" s="13"/>
      <c r="O17" s="14">
        <f t="shared" si="0"/>
        <v>574</v>
      </c>
      <c r="P17" s="15">
        <f t="shared" si="1"/>
        <v>9.258064516129032</v>
      </c>
      <c r="Q17" s="16">
        <v>10</v>
      </c>
    </row>
    <row r="18" spans="1:17" ht="15" customHeight="1">
      <c r="A18" s="17">
        <v>12</v>
      </c>
      <c r="B18" s="18" t="s">
        <v>31</v>
      </c>
      <c r="C18" s="19">
        <v>175</v>
      </c>
      <c r="D18" s="19">
        <v>156</v>
      </c>
      <c r="E18" s="19">
        <v>200</v>
      </c>
      <c r="F18" s="19"/>
      <c r="G18" s="19"/>
      <c r="H18" s="19"/>
      <c r="I18" s="19"/>
      <c r="J18" s="19"/>
      <c r="K18" s="19"/>
      <c r="L18" s="19"/>
      <c r="M18" s="19"/>
      <c r="N18" s="20"/>
      <c r="O18" s="21">
        <f t="shared" si="0"/>
        <v>531</v>
      </c>
      <c r="P18" s="22">
        <f t="shared" si="1"/>
        <v>8.564516129032258</v>
      </c>
      <c r="Q18" s="23">
        <v>12</v>
      </c>
    </row>
    <row r="19" spans="1:17" ht="15" customHeight="1">
      <c r="A19" s="16">
        <v>13</v>
      </c>
      <c r="B19" s="24" t="s">
        <v>32</v>
      </c>
      <c r="C19" s="12">
        <v>164</v>
      </c>
      <c r="D19" s="12">
        <v>159</v>
      </c>
      <c r="E19" s="12">
        <v>206</v>
      </c>
      <c r="F19" s="12"/>
      <c r="G19" s="12"/>
      <c r="H19" s="12"/>
      <c r="I19" s="12"/>
      <c r="J19" s="12"/>
      <c r="K19" s="12"/>
      <c r="L19" s="12"/>
      <c r="M19" s="12"/>
      <c r="N19" s="13"/>
      <c r="O19" s="14">
        <f t="shared" si="0"/>
        <v>529</v>
      </c>
      <c r="P19" s="15">
        <f t="shared" si="1"/>
        <v>8.5322580645161299</v>
      </c>
      <c r="Q19" s="16">
        <v>13</v>
      </c>
    </row>
    <row r="20" spans="1:17" ht="15" customHeight="1">
      <c r="A20" s="17">
        <v>14</v>
      </c>
      <c r="B20" s="18" t="s">
        <v>33</v>
      </c>
      <c r="C20" s="19">
        <v>115</v>
      </c>
      <c r="D20" s="19">
        <v>158</v>
      </c>
      <c r="E20" s="19">
        <v>166</v>
      </c>
      <c r="F20" s="19"/>
      <c r="G20" s="19"/>
      <c r="H20" s="19"/>
      <c r="I20" s="19"/>
      <c r="J20" s="19"/>
      <c r="K20" s="19"/>
      <c r="L20" s="19"/>
      <c r="M20" s="19"/>
      <c r="N20" s="20"/>
      <c r="O20" s="21">
        <f t="shared" si="0"/>
        <v>439</v>
      </c>
      <c r="P20" s="22">
        <f t="shared" si="1"/>
        <v>7.080645161290323</v>
      </c>
      <c r="Q20" s="23">
        <v>11</v>
      </c>
    </row>
    <row r="21" spans="1:17" ht="15" customHeight="1">
      <c r="A21" s="16">
        <v>15</v>
      </c>
      <c r="B21" s="24" t="s">
        <v>34</v>
      </c>
      <c r="C21" s="12">
        <v>161</v>
      </c>
      <c r="D21" s="12">
        <v>106</v>
      </c>
      <c r="E21" s="12">
        <v>126</v>
      </c>
      <c r="F21" s="12"/>
      <c r="G21" s="12"/>
      <c r="H21" s="12"/>
      <c r="I21" s="12"/>
      <c r="J21" s="12"/>
      <c r="K21" s="12"/>
      <c r="L21" s="12"/>
      <c r="M21" s="12"/>
      <c r="N21" s="13"/>
      <c r="O21" s="14">
        <f t="shared" si="0"/>
        <v>393</v>
      </c>
      <c r="P21" s="15">
        <f t="shared" si="1"/>
        <v>6.338709677419355</v>
      </c>
      <c r="Q21" s="16">
        <v>8</v>
      </c>
    </row>
    <row r="22" spans="1:17" ht="15" customHeight="1">
      <c r="A22" s="17">
        <v>16</v>
      </c>
      <c r="B22" s="18" t="s">
        <v>35</v>
      </c>
      <c r="C22" s="19">
        <v>127</v>
      </c>
      <c r="D22" s="19">
        <v>116</v>
      </c>
      <c r="E22" s="19">
        <v>94</v>
      </c>
      <c r="F22" s="19"/>
      <c r="G22" s="19"/>
      <c r="H22" s="19"/>
      <c r="I22" s="19"/>
      <c r="J22" s="19"/>
      <c r="K22" s="19"/>
      <c r="L22" s="19"/>
      <c r="M22" s="19"/>
      <c r="N22" s="20"/>
      <c r="O22" s="21">
        <f t="shared" si="0"/>
        <v>337</v>
      </c>
      <c r="P22" s="22">
        <f t="shared" si="1"/>
        <v>5.435483870967742</v>
      </c>
      <c r="Q22" s="23">
        <v>7</v>
      </c>
    </row>
    <row r="23" spans="1:17" ht="15" customHeight="1">
      <c r="A23" s="16">
        <v>17</v>
      </c>
      <c r="B23" s="24" t="s">
        <v>36</v>
      </c>
      <c r="C23" s="12">
        <v>93</v>
      </c>
      <c r="D23" s="12">
        <v>103</v>
      </c>
      <c r="E23" s="12">
        <v>130</v>
      </c>
      <c r="F23" s="12"/>
      <c r="G23" s="12"/>
      <c r="H23" s="12"/>
      <c r="I23" s="12"/>
      <c r="J23" s="12"/>
      <c r="K23" s="12"/>
      <c r="L23" s="12"/>
      <c r="M23" s="12"/>
      <c r="N23" s="13"/>
      <c r="O23" s="14">
        <f t="shared" si="0"/>
        <v>326</v>
      </c>
      <c r="P23" s="15">
        <f t="shared" si="1"/>
        <v>5.258064516129032</v>
      </c>
      <c r="Q23" s="16">
        <v>4</v>
      </c>
    </row>
    <row r="24" spans="1:17" ht="15" customHeight="1">
      <c r="A24" s="17">
        <v>18</v>
      </c>
      <c r="B24" s="18" t="s">
        <v>37</v>
      </c>
      <c r="C24" s="19">
        <v>95</v>
      </c>
      <c r="D24" s="19">
        <v>118</v>
      </c>
      <c r="E24" s="19">
        <v>95</v>
      </c>
      <c r="F24" s="19"/>
      <c r="G24" s="19"/>
      <c r="H24" s="19"/>
      <c r="I24" s="19"/>
      <c r="J24" s="19"/>
      <c r="K24" s="19"/>
      <c r="L24" s="19"/>
      <c r="M24" s="19"/>
      <c r="N24" s="20"/>
      <c r="O24" s="21">
        <f t="shared" si="0"/>
        <v>308</v>
      </c>
      <c r="P24" s="22">
        <f t="shared" si="1"/>
        <v>4.967741935483871</v>
      </c>
      <c r="Q24" s="23">
        <v>7</v>
      </c>
    </row>
    <row r="25" spans="1:17" ht="15" customHeight="1">
      <c r="A25" s="16">
        <v>19</v>
      </c>
      <c r="B25" s="24" t="s">
        <v>38</v>
      </c>
      <c r="C25" s="12">
        <v>89</v>
      </c>
      <c r="D25" s="12">
        <v>67</v>
      </c>
      <c r="E25" s="12">
        <v>67</v>
      </c>
      <c r="F25" s="12"/>
      <c r="G25" s="12"/>
      <c r="H25" s="12"/>
      <c r="I25" s="12"/>
      <c r="J25" s="12"/>
      <c r="K25" s="12"/>
      <c r="L25" s="12"/>
      <c r="M25" s="12"/>
      <c r="N25" s="13"/>
      <c r="O25" s="14">
        <f t="shared" si="0"/>
        <v>223</v>
      </c>
      <c r="P25" s="15">
        <f t="shared" si="1"/>
        <v>3.596774193548387</v>
      </c>
      <c r="Q25" s="16">
        <v>3</v>
      </c>
    </row>
    <row r="26" spans="1:17" ht="15" customHeight="1">
      <c r="A26" s="17">
        <v>20</v>
      </c>
      <c r="B26" s="18" t="s">
        <v>39</v>
      </c>
      <c r="C26" s="19">
        <v>74</v>
      </c>
      <c r="D26" s="19">
        <v>73</v>
      </c>
      <c r="E26" s="19">
        <v>68</v>
      </c>
      <c r="F26" s="19"/>
      <c r="G26" s="19"/>
      <c r="H26" s="19"/>
      <c r="I26" s="19"/>
      <c r="J26" s="19"/>
      <c r="K26" s="19"/>
      <c r="L26" s="19"/>
      <c r="M26" s="19"/>
      <c r="N26" s="20"/>
      <c r="O26" s="21">
        <f t="shared" si="0"/>
        <v>215</v>
      </c>
      <c r="P26" s="22">
        <f t="shared" si="1"/>
        <v>3.467741935483871</v>
      </c>
      <c r="Q26" s="23">
        <v>6</v>
      </c>
    </row>
    <row r="27" spans="1:17" ht="15" customHeight="1">
      <c r="A27" s="16">
        <v>21</v>
      </c>
      <c r="B27" s="24" t="s">
        <v>40</v>
      </c>
      <c r="C27" s="12">
        <v>64</v>
      </c>
      <c r="D27" s="12">
        <v>70</v>
      </c>
      <c r="E27" s="12">
        <v>71</v>
      </c>
      <c r="F27" s="12"/>
      <c r="G27" s="12"/>
      <c r="H27" s="12"/>
      <c r="I27" s="12"/>
      <c r="J27" s="12"/>
      <c r="K27" s="12"/>
      <c r="L27" s="12"/>
      <c r="M27" s="12"/>
      <c r="N27" s="13"/>
      <c r="O27" s="14">
        <f t="shared" si="0"/>
        <v>205</v>
      </c>
      <c r="P27" s="15">
        <f t="shared" si="1"/>
        <v>3.306451612903226</v>
      </c>
      <c r="Q27" s="16">
        <v>4</v>
      </c>
    </row>
    <row r="28" spans="1:17" ht="15" customHeight="1">
      <c r="A28" s="17">
        <v>22</v>
      </c>
      <c r="B28" s="18" t="s">
        <v>41</v>
      </c>
      <c r="C28" s="19">
        <v>66</v>
      </c>
      <c r="D28" s="19">
        <v>60</v>
      </c>
      <c r="E28" s="19">
        <v>67</v>
      </c>
      <c r="F28" s="19"/>
      <c r="G28" s="19"/>
      <c r="H28" s="19"/>
      <c r="I28" s="19"/>
      <c r="J28" s="19"/>
      <c r="K28" s="19"/>
      <c r="L28" s="19"/>
      <c r="M28" s="19"/>
      <c r="N28" s="20"/>
      <c r="O28" s="21">
        <f t="shared" si="0"/>
        <v>193</v>
      </c>
      <c r="P28" s="22">
        <f t="shared" si="1"/>
        <v>3.1129032258064515</v>
      </c>
      <c r="Q28" s="23">
        <v>4</v>
      </c>
    </row>
    <row r="29" spans="1:17" ht="15" customHeight="1">
      <c r="A29" s="16">
        <v>23</v>
      </c>
      <c r="B29" s="24" t="s">
        <v>42</v>
      </c>
      <c r="C29" s="12">
        <v>50</v>
      </c>
      <c r="D29" s="12">
        <v>45</v>
      </c>
      <c r="E29" s="12">
        <v>60</v>
      </c>
      <c r="F29" s="12"/>
      <c r="G29" s="12"/>
      <c r="H29" s="12"/>
      <c r="I29" s="12"/>
      <c r="J29" s="12"/>
      <c r="K29" s="12"/>
      <c r="L29" s="12"/>
      <c r="M29" s="12"/>
      <c r="N29" s="13"/>
      <c r="O29" s="14">
        <f t="shared" si="0"/>
        <v>155</v>
      </c>
      <c r="P29" s="15">
        <f t="shared" si="1"/>
        <v>2.5</v>
      </c>
      <c r="Q29" s="16">
        <v>3</v>
      </c>
    </row>
    <row r="30" spans="1:17" ht="15" customHeight="1">
      <c r="A30" s="17">
        <v>24</v>
      </c>
      <c r="B30" s="18" t="s">
        <v>43</v>
      </c>
      <c r="C30" s="19">
        <v>53</v>
      </c>
      <c r="D30" s="19">
        <v>43</v>
      </c>
      <c r="E30" s="19">
        <v>57</v>
      </c>
      <c r="F30" s="19"/>
      <c r="G30" s="19"/>
      <c r="H30" s="19"/>
      <c r="I30" s="19"/>
      <c r="J30" s="19"/>
      <c r="K30" s="19"/>
      <c r="L30" s="19"/>
      <c r="M30" s="19"/>
      <c r="N30" s="20"/>
      <c r="O30" s="21">
        <f t="shared" si="0"/>
        <v>153</v>
      </c>
      <c r="P30" s="22">
        <f t="shared" si="1"/>
        <v>2.467741935483871</v>
      </c>
      <c r="Q30" s="23">
        <v>3</v>
      </c>
    </row>
    <row r="31" spans="1:17" ht="15" customHeight="1">
      <c r="A31" s="16">
        <v>25</v>
      </c>
      <c r="B31" s="24" t="s">
        <v>44</v>
      </c>
      <c r="C31" s="12">
        <v>32</v>
      </c>
      <c r="D31" s="12">
        <v>50</v>
      </c>
      <c r="E31" s="12">
        <v>51</v>
      </c>
      <c r="F31" s="12"/>
      <c r="G31" s="12"/>
      <c r="H31" s="12"/>
      <c r="I31" s="12"/>
      <c r="J31" s="12"/>
      <c r="K31" s="12"/>
      <c r="L31" s="12"/>
      <c r="M31" s="12"/>
      <c r="N31" s="13"/>
      <c r="O31" s="14">
        <f t="shared" si="0"/>
        <v>133</v>
      </c>
      <c r="P31" s="15">
        <f t="shared" si="1"/>
        <v>2.1451612903225805</v>
      </c>
      <c r="Q31" s="16">
        <v>3</v>
      </c>
    </row>
    <row r="32" spans="1:17" ht="15" customHeight="1">
      <c r="A32" s="17">
        <v>26</v>
      </c>
      <c r="B32" s="18" t="s">
        <v>45</v>
      </c>
      <c r="C32" s="19">
        <v>38</v>
      </c>
      <c r="D32" s="19">
        <v>27</v>
      </c>
      <c r="E32" s="19">
        <v>54</v>
      </c>
      <c r="F32" s="19"/>
      <c r="G32" s="19"/>
      <c r="H32" s="19"/>
      <c r="I32" s="19"/>
      <c r="J32" s="19"/>
      <c r="K32" s="19"/>
      <c r="L32" s="19"/>
      <c r="M32" s="19"/>
      <c r="N32" s="20"/>
      <c r="O32" s="21">
        <f t="shared" si="0"/>
        <v>119</v>
      </c>
      <c r="P32" s="22">
        <f t="shared" si="1"/>
        <v>1.9193548387096775</v>
      </c>
      <c r="Q32" s="23">
        <v>3</v>
      </c>
    </row>
    <row r="33" spans="1:17" ht="17.25" customHeight="1" thickBot="1">
      <c r="A33" s="47" t="s">
        <v>17</v>
      </c>
      <c r="B33" s="48"/>
      <c r="C33" s="25">
        <f>SUM(C7:C32)</f>
        <v>4721</v>
      </c>
      <c r="D33" s="25">
        <f t="shared" ref="D33:N33" si="2">SUM(D7:D32)</f>
        <v>4790</v>
      </c>
      <c r="E33" s="25">
        <f t="shared" si="2"/>
        <v>5351</v>
      </c>
      <c r="F33" s="25">
        <f t="shared" si="2"/>
        <v>0</v>
      </c>
      <c r="G33" s="25">
        <f t="shared" si="2"/>
        <v>0</v>
      </c>
      <c r="H33" s="25">
        <f t="shared" si="2"/>
        <v>0</v>
      </c>
      <c r="I33" s="25">
        <f t="shared" si="2"/>
        <v>0</v>
      </c>
      <c r="J33" s="25">
        <f t="shared" si="2"/>
        <v>0</v>
      </c>
      <c r="K33" s="25">
        <f t="shared" si="2"/>
        <v>0</v>
      </c>
      <c r="L33" s="25">
        <f t="shared" si="2"/>
        <v>0</v>
      </c>
      <c r="M33" s="25">
        <f t="shared" si="2"/>
        <v>0</v>
      </c>
      <c r="N33" s="25">
        <f t="shared" si="2"/>
        <v>0</v>
      </c>
      <c r="O33" s="25">
        <f>SUM(O7:O32)</f>
        <v>14862</v>
      </c>
      <c r="P33" s="26">
        <f t="shared" si="1"/>
        <v>239.70967741935485</v>
      </c>
      <c r="Q33" s="26">
        <f>SUM(Q7:Q32)</f>
        <v>226</v>
      </c>
    </row>
    <row r="34" spans="1:17">
      <c r="A34" s="27"/>
      <c r="B34" s="28"/>
      <c r="L34" s="49" t="s">
        <v>46</v>
      </c>
      <c r="M34" s="49"/>
      <c r="N34" s="49"/>
      <c r="O34" s="49"/>
      <c r="P34" s="30">
        <f>+P33</f>
        <v>239.70967741935485</v>
      </c>
    </row>
    <row r="35" spans="1:17" ht="15.75" thickBot="1">
      <c r="B35" s="31"/>
      <c r="L35" s="50" t="s">
        <v>47</v>
      </c>
      <c r="M35" s="50"/>
      <c r="N35" s="50"/>
      <c r="O35" s="50"/>
      <c r="P35" s="32">
        <f>+P34/8</f>
        <v>29.963709677419356</v>
      </c>
    </row>
    <row r="36" spans="1:17" ht="15">
      <c r="A36" s="27" t="s">
        <v>48</v>
      </c>
      <c r="B36" s="31"/>
      <c r="L36" s="33"/>
      <c r="M36" s="33"/>
      <c r="N36" s="33"/>
      <c r="O36" s="33"/>
      <c r="P36" s="30"/>
    </row>
    <row r="37" spans="1:17" ht="15">
      <c r="A37" s="27" t="s">
        <v>49</v>
      </c>
      <c r="B37" s="31"/>
    </row>
    <row r="53" spans="1:17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5"/>
      <c r="L53" s="35"/>
      <c r="M53" s="35"/>
      <c r="N53" s="35"/>
      <c r="O53" s="35"/>
      <c r="P53" s="34"/>
    </row>
    <row r="54" spans="1:17">
      <c r="A54" s="36"/>
      <c r="C54" s="37"/>
      <c r="D54" s="34"/>
      <c r="E54" s="34"/>
      <c r="F54" s="34"/>
      <c r="G54" s="34"/>
      <c r="H54" s="34"/>
      <c r="I54" s="34"/>
      <c r="J54" s="34"/>
      <c r="K54" s="35"/>
      <c r="L54" s="35"/>
      <c r="M54" s="35"/>
      <c r="N54" s="35"/>
      <c r="O54" s="35"/>
      <c r="P54" s="34"/>
      <c r="Q54" s="38"/>
    </row>
    <row r="55" spans="1:17" ht="12.75" customHeight="1">
      <c r="A55" s="39"/>
      <c r="C55" s="37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40"/>
    </row>
    <row r="56" spans="1:17">
      <c r="A56" s="41"/>
      <c r="B56" s="41"/>
      <c r="C56" s="34"/>
      <c r="D56" s="34"/>
      <c r="E56" s="34"/>
      <c r="F56" s="34"/>
      <c r="G56" s="34"/>
      <c r="H56" s="34"/>
      <c r="I56" s="34"/>
      <c r="J56" s="34"/>
      <c r="K56" s="35"/>
      <c r="L56" s="35"/>
      <c r="M56" s="35"/>
      <c r="N56" s="35"/>
      <c r="O56" s="35"/>
      <c r="P56" s="34"/>
    </row>
    <row r="57" spans="1:17">
      <c r="A57" s="42"/>
      <c r="B57" s="41"/>
      <c r="C57" s="34"/>
      <c r="D57" s="34"/>
      <c r="E57" s="34"/>
      <c r="F57" s="34"/>
      <c r="G57" s="34"/>
      <c r="H57" s="34"/>
      <c r="I57" s="34"/>
      <c r="J57" s="34"/>
      <c r="K57" s="35"/>
      <c r="L57" s="35"/>
      <c r="M57" s="35"/>
      <c r="N57" s="35"/>
      <c r="O57" s="35"/>
      <c r="P57" s="34"/>
    </row>
    <row r="62" spans="1:17">
      <c r="B62" s="43" t="s">
        <v>48</v>
      </c>
    </row>
    <row r="63" spans="1:17">
      <c r="B63" s="43" t="s">
        <v>50</v>
      </c>
    </row>
  </sheetData>
  <mergeCells count="5">
    <mergeCell ref="A3:Q3"/>
    <mergeCell ref="A4:Q4"/>
    <mergeCell ref="A33:B33"/>
    <mergeCell ref="L34:O34"/>
    <mergeCell ref="L35:O35"/>
  </mergeCells>
  <printOptions horizontalCentered="1"/>
  <pageMargins left="0.70866141732283472" right="0.70866141732283472" top="0.74803149606299213" bottom="0.47244094488188981" header="0.31496062992125984" footer="0.31496062992125984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2015-04-14T21:16:27Z</dcterms:created>
  <dcterms:modified xsi:type="dcterms:W3CDTF">2015-04-17T19:50:21Z</dcterms:modified>
</cp:coreProperties>
</file>