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255" windowHeight="7680"/>
  </bookViews>
  <sheets>
    <sheet name="4.1.2 - 4.1.3 - 4.1.4" sheetId="1" r:id="rId1"/>
  </sheets>
  <definedNames>
    <definedName name="_xlnm.Print_Area" localSheetId="0">'4.1.2 - 4.1.3 - 4.1.4'!$A$1:$J$81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75" i="1"/>
  <c r="E75"/>
  <c r="E76" s="1"/>
  <c r="C75"/>
  <c r="H74"/>
  <c r="D74"/>
  <c r="B74"/>
  <c r="F74" s="1"/>
  <c r="H73"/>
  <c r="D73"/>
  <c r="B73"/>
  <c r="F73" s="1"/>
  <c r="H72"/>
  <c r="D72"/>
  <c r="B72"/>
  <c r="F72" s="1"/>
  <c r="H71"/>
  <c r="D71"/>
  <c r="B71"/>
  <c r="F71" s="1"/>
  <c r="H70"/>
  <c r="D70"/>
  <c r="B70"/>
  <c r="F70" s="1"/>
  <c r="H69"/>
  <c r="D69"/>
  <c r="B69"/>
  <c r="F69" s="1"/>
  <c r="H68"/>
  <c r="D68"/>
  <c r="B68"/>
  <c r="F68" s="1"/>
  <c r="H67"/>
  <c r="D67"/>
  <c r="B67"/>
  <c r="F67" s="1"/>
  <c r="H66"/>
  <c r="D66"/>
  <c r="B66"/>
  <c r="F66" s="1"/>
  <c r="H65"/>
  <c r="D65"/>
  <c r="B65"/>
  <c r="F65" s="1"/>
  <c r="H64"/>
  <c r="D64"/>
  <c r="B64"/>
  <c r="F64" s="1"/>
  <c r="H63"/>
  <c r="D63"/>
  <c r="B63"/>
  <c r="F63" s="1"/>
  <c r="H62"/>
  <c r="D62"/>
  <c r="B62"/>
  <c r="F62" s="1"/>
  <c r="H61"/>
  <c r="D61"/>
  <c r="B61"/>
  <c r="B75" s="1"/>
  <c r="B76" s="1"/>
  <c r="I48"/>
  <c r="G48"/>
  <c r="E48"/>
  <c r="C48"/>
  <c r="B47"/>
  <c r="H47" s="1"/>
  <c r="B46"/>
  <c r="J46" s="1"/>
  <c r="B45"/>
  <c r="D45" s="1"/>
  <c r="D44"/>
  <c r="B44"/>
  <c r="F44" s="1"/>
  <c r="B43"/>
  <c r="H43" s="1"/>
  <c r="B42"/>
  <c r="J42" s="1"/>
  <c r="B41"/>
  <c r="D41" s="1"/>
  <c r="D40"/>
  <c r="B40"/>
  <c r="F40" s="1"/>
  <c r="B39"/>
  <c r="H39" s="1"/>
  <c r="B38"/>
  <c r="J38" s="1"/>
  <c r="B37"/>
  <c r="D37" s="1"/>
  <c r="D36"/>
  <c r="B36"/>
  <c r="F36" s="1"/>
  <c r="B35"/>
  <c r="H35" s="1"/>
  <c r="B34"/>
  <c r="J34" s="1"/>
  <c r="I22"/>
  <c r="G22"/>
  <c r="C22"/>
  <c r="B21"/>
  <c r="D21" s="1"/>
  <c r="B20"/>
  <c r="F20" s="1"/>
  <c r="D19"/>
  <c r="B19"/>
  <c r="H19" s="1"/>
  <c r="H18"/>
  <c r="D18"/>
  <c r="B18"/>
  <c r="J18" s="1"/>
  <c r="B17"/>
  <c r="D17" s="1"/>
  <c r="B16"/>
  <c r="F16" s="1"/>
  <c r="D15"/>
  <c r="B15"/>
  <c r="H15" s="1"/>
  <c r="H14"/>
  <c r="D14"/>
  <c r="B14"/>
  <c r="J14" s="1"/>
  <c r="B13"/>
  <c r="D13" s="1"/>
  <c r="B12"/>
  <c r="F12" s="1"/>
  <c r="B11"/>
  <c r="H11" s="1"/>
  <c r="B10"/>
  <c r="H10" s="1"/>
  <c r="D9"/>
  <c r="B9"/>
  <c r="H9" s="1"/>
  <c r="H8"/>
  <c r="D8"/>
  <c r="B8"/>
  <c r="F34" l="1"/>
  <c r="F35"/>
  <c r="F38"/>
  <c r="F39"/>
  <c r="F42"/>
  <c r="F43"/>
  <c r="F46"/>
  <c r="F47"/>
  <c r="B22"/>
  <c r="B23" s="1"/>
  <c r="F8"/>
  <c r="F9"/>
  <c r="F10"/>
  <c r="F11"/>
  <c r="D12"/>
  <c r="F14"/>
  <c r="F15"/>
  <c r="D16"/>
  <c r="F18"/>
  <c r="F19"/>
  <c r="D20"/>
  <c r="D34"/>
  <c r="H34"/>
  <c r="D35"/>
  <c r="D38"/>
  <c r="H38"/>
  <c r="D39"/>
  <c r="D42"/>
  <c r="H42"/>
  <c r="D43"/>
  <c r="D46"/>
  <c r="H46"/>
  <c r="D47"/>
  <c r="F61"/>
  <c r="G76"/>
  <c r="I23"/>
  <c r="C23"/>
  <c r="C76"/>
  <c r="J13"/>
  <c r="J17"/>
  <c r="J21"/>
  <c r="J37"/>
  <c r="J41"/>
  <c r="J45"/>
  <c r="J12"/>
  <c r="H13"/>
  <c r="J16"/>
  <c r="H17"/>
  <c r="J20"/>
  <c r="H21"/>
  <c r="J36"/>
  <c r="H37"/>
  <c r="J40"/>
  <c r="H41"/>
  <c r="J44"/>
  <c r="H45"/>
  <c r="B48"/>
  <c r="J9"/>
  <c r="J10"/>
  <c r="J11"/>
  <c r="H12"/>
  <c r="F13"/>
  <c r="J15"/>
  <c r="H16"/>
  <c r="F17"/>
  <c r="J19"/>
  <c r="H20"/>
  <c r="F21"/>
  <c r="J35"/>
  <c r="H36"/>
  <c r="F37"/>
  <c r="J39"/>
  <c r="H40"/>
  <c r="F41"/>
  <c r="J43"/>
  <c r="H44"/>
  <c r="F45"/>
  <c r="J47"/>
  <c r="J8"/>
  <c r="G23" l="1"/>
  <c r="E49"/>
  <c r="G49"/>
  <c r="I49"/>
  <c r="B49"/>
  <c r="C49"/>
</calcChain>
</file>

<file path=xl/sharedStrings.xml><?xml version="1.0" encoding="utf-8"?>
<sst xmlns="http://schemas.openxmlformats.org/spreadsheetml/2006/main" count="57" uniqueCount="28">
  <si>
    <t>Cuadro N° 4.1.2</t>
  </si>
  <si>
    <t xml:space="preserve">CASOS ATENDIDOS EN LOS CENTROS EMERGENCIA MUJER, SEGÚN TIPO DE VIOLENCIA Y AÑO </t>
  </si>
  <si>
    <t>Período: 2002-2015</t>
  </si>
  <si>
    <t>Años</t>
  </si>
  <si>
    <t>Total</t>
  </si>
  <si>
    <t>Tipo de Violencia</t>
  </si>
  <si>
    <t>Psicológica</t>
  </si>
  <si>
    <t>%</t>
  </si>
  <si>
    <t>Fisica</t>
  </si>
  <si>
    <t>Sexual</t>
  </si>
  <si>
    <t>N.E.</t>
  </si>
  <si>
    <t>2015(*)</t>
  </si>
  <si>
    <t>N.E. No especificado</t>
  </si>
  <si>
    <t>(*) Mes enero a marzo 2015</t>
  </si>
  <si>
    <t>Cuadro N° 4.1.3</t>
  </si>
  <si>
    <t>CASOS ATENDIDOS EN LOS CENTROS EMERGENCIA MUJER, SEGÚN GRUPOS DE EDAD DE LA VÍCTIMA</t>
  </si>
  <si>
    <t>Año</t>
  </si>
  <si>
    <t>Grupo de edad</t>
  </si>
  <si>
    <t>Niños(as) y Adolescentes
(0-17 años)</t>
  </si>
  <si>
    <t>Personas adultas
(18-59 años)</t>
  </si>
  <si>
    <t>Personas adultas mayores
(60+ años)</t>
  </si>
  <si>
    <t>Cuadro N° 4.1.4</t>
  </si>
  <si>
    <t>CASOS ATENDIDOS EN LOS CENTROS EMERGENCIA MUJER, SEGÚN SEXO DE LA VÍCTIMA</t>
  </si>
  <si>
    <t>Sexo</t>
  </si>
  <si>
    <t>Mujeres</t>
  </si>
  <si>
    <t>Hombres</t>
  </si>
  <si>
    <t>Fuente: Sistema de Registro de Casos y Atenciones de Violencia Familiar y Sexual del Centro Emergencia Mujer</t>
  </si>
  <si>
    <t>Elaboración : Unidad de Generación de Información y Gestión de Conocimiento - Programa Nacional contra la Violencia Familiar y Sexual</t>
  </si>
</sst>
</file>

<file path=xl/styles.xml><?xml version="1.0" encoding="utf-8"?>
<styleSheet xmlns="http://schemas.openxmlformats.org/spreadsheetml/2006/main">
  <fonts count="1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9" fillId="4" borderId="4" xfId="2" applyFont="1" applyFill="1" applyBorder="1" applyAlignment="1">
      <alignment horizontal="center" vertical="center" wrapText="1"/>
    </xf>
    <xf numFmtId="0" fontId="10" fillId="0" borderId="0" xfId="2" applyFont="1" applyBorder="1" applyAlignment="1">
      <alignment horizontal="left" vertical="center" wrapText="1"/>
    </xf>
    <xf numFmtId="3" fontId="11" fillId="0" borderId="0" xfId="2" applyNumberFormat="1" applyFont="1" applyBorder="1" applyAlignment="1">
      <alignment horizontal="center" vertical="center" wrapText="1"/>
    </xf>
    <xf numFmtId="3" fontId="10" fillId="0" borderId="0" xfId="2" applyNumberFormat="1" applyFont="1" applyBorder="1" applyAlignment="1">
      <alignment horizontal="center" vertical="center" wrapText="1"/>
    </xf>
    <xf numFmtId="9" fontId="12" fillId="0" borderId="0" xfId="1" applyFont="1" applyBorder="1" applyAlignment="1">
      <alignment horizontal="center" vertical="center" wrapText="1"/>
    </xf>
    <xf numFmtId="9" fontId="13" fillId="0" borderId="0" xfId="1" applyFont="1" applyAlignment="1">
      <alignment horizontal="center"/>
    </xf>
    <xf numFmtId="0" fontId="10" fillId="5" borderId="0" xfId="2" applyFont="1" applyFill="1" applyBorder="1" applyAlignment="1">
      <alignment horizontal="left" vertical="center" wrapText="1"/>
    </xf>
    <xf numFmtId="3" fontId="11" fillId="5" borderId="0" xfId="2" applyNumberFormat="1" applyFont="1" applyFill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  <xf numFmtId="9" fontId="12" fillId="5" borderId="0" xfId="1" applyFont="1" applyFill="1" applyBorder="1" applyAlignment="1">
      <alignment horizontal="center" vertical="center" wrapText="1"/>
    </xf>
    <xf numFmtId="9" fontId="13" fillId="5" borderId="0" xfId="1" applyFont="1" applyFill="1" applyAlignment="1">
      <alignment horizontal="center"/>
    </xf>
    <xf numFmtId="3" fontId="11" fillId="0" borderId="0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9" fillId="6" borderId="5" xfId="2" applyFont="1" applyFill="1" applyBorder="1" applyAlignment="1">
      <alignment horizontal="left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11" fillId="0" borderId="6" xfId="2" applyFont="1" applyBorder="1" applyAlignment="1">
      <alignment horizontal="left" vertical="center" wrapText="1"/>
    </xf>
    <xf numFmtId="9" fontId="10" fillId="0" borderId="6" xfId="1" applyFont="1" applyBorder="1" applyAlignment="1">
      <alignment horizontal="center" vertical="center" wrapText="1"/>
    </xf>
    <xf numFmtId="0" fontId="10" fillId="0" borderId="0" xfId="2" applyFont="1" applyAlignment="1">
      <alignment vertical="center" wrapText="1"/>
    </xf>
    <xf numFmtId="0" fontId="1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15" fillId="0" borderId="0" xfId="2" applyFont="1" applyAlignment="1">
      <alignment horizontal="center" vertical="center"/>
    </xf>
    <xf numFmtId="0" fontId="9" fillId="4" borderId="2" xfId="2" applyFont="1" applyFill="1" applyBorder="1" applyAlignment="1">
      <alignment horizontal="centerContinuous" vertical="center" wrapText="1"/>
    </xf>
    <xf numFmtId="0" fontId="16" fillId="4" borderId="2" xfId="2" applyFont="1" applyFill="1" applyBorder="1" applyAlignment="1">
      <alignment horizontal="centerContinuous" vertical="center" wrapText="1"/>
    </xf>
    <xf numFmtId="0" fontId="17" fillId="4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center" vertical="center" wrapText="1"/>
    </xf>
    <xf numFmtId="3" fontId="5" fillId="0" borderId="0" xfId="2" applyNumberFormat="1" applyFont="1" applyAlignment="1">
      <alignment vertical="center" wrapText="1"/>
    </xf>
    <xf numFmtId="0" fontId="11" fillId="0" borderId="0" xfId="2" applyFont="1" applyFill="1" applyBorder="1" applyAlignment="1">
      <alignment horizontal="centerContinuous" vertical="center" wrapText="1"/>
    </xf>
    <xf numFmtId="0" fontId="5" fillId="0" borderId="0" xfId="2" applyFont="1"/>
    <xf numFmtId="0" fontId="11" fillId="0" borderId="0" xfId="2" applyFont="1" applyFill="1" applyBorder="1" applyAlignment="1">
      <alignment horizontal="center" vertical="center" wrapText="1"/>
    </xf>
    <xf numFmtId="0" fontId="18" fillId="0" borderId="0" xfId="2" applyFont="1" applyAlignment="1">
      <alignment horizontal="left" vertical="center"/>
    </xf>
    <xf numFmtId="0" fontId="1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9" fontId="10" fillId="0" borderId="6" xfId="1" applyFont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3" fontId="9" fillId="6" borderId="5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9" fontId="10" fillId="0" borderId="6" xfId="1" applyFont="1" applyFill="1" applyBorder="1" applyAlignment="1">
      <alignment horizontal="center" vertical="center" wrapText="1"/>
    </xf>
    <xf numFmtId="9" fontId="10" fillId="0" borderId="6" xfId="1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3" fontId="10" fillId="0" borderId="0" xfId="2" applyNumberFormat="1" applyFont="1" applyBorder="1" applyAlignment="1">
      <alignment horizontal="center" vertical="center" wrapText="1"/>
    </xf>
    <xf numFmtId="3" fontId="10" fillId="5" borderId="0" xfId="2" applyNumberFormat="1" applyFont="1" applyFill="1" applyBorder="1" applyAlignment="1">
      <alignment horizontal="center" vertical="center" wrapText="1"/>
    </xf>
  </cellXfs>
  <cellStyles count="13">
    <cellStyle name="Categoría del Piloto de Datos" xfId="4"/>
    <cellStyle name="Normal" xfId="0" builtinId="0"/>
    <cellStyle name="Normal 2" xfId="5"/>
    <cellStyle name="Normal 3" xfId="6"/>
    <cellStyle name="Normal 4" xfId="2"/>
    <cellStyle name="Normal_Directorio CEMs - agos - 2009 - UGTAI" xfId="3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" xfId="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../BV%20Marzo%202015.ppt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136071</xdr:colOff>
      <xdr:row>56</xdr:row>
      <xdr:rowOff>167472</xdr:rowOff>
    </xdr:from>
    <xdr:to>
      <xdr:col>11</xdr:col>
      <xdr:colOff>271561</xdr:colOff>
      <xdr:row>59</xdr:row>
      <xdr:rowOff>34890</xdr:rowOff>
    </xdr:to>
    <xdr:sp macro="" textlink="">
      <xdr:nvSpPr>
        <xdr:cNvPr id="2" name="Rectángulo 1">
          <a:hlinkClick xmlns:r="http://schemas.openxmlformats.org/officeDocument/2006/relationships" r:id="rId1" tooltip="ppt"/>
        </xdr:cNvPr>
        <xdr:cNvSpPr/>
      </xdr:nvSpPr>
      <xdr:spPr>
        <a:xfrm>
          <a:off x="6834972" y="10906648"/>
          <a:ext cx="899584" cy="3175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/>
            <a:t>Regresar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1"/>
  <sheetViews>
    <sheetView showGridLines="0" tabSelected="1" view="pageBreakPreview" topLeftCell="A54" zoomScale="91" zoomScaleSheetLayoutView="91" workbookViewId="0">
      <selection activeCell="K64" sqref="K64"/>
    </sheetView>
  </sheetViews>
  <sheetFormatPr baseColWidth="10" defaultRowHeight="12.75"/>
  <cols>
    <col min="1" max="1" width="11.42578125" style="3" customWidth="1"/>
    <col min="2" max="2" width="9.85546875" style="3" customWidth="1"/>
    <col min="3" max="3" width="12.28515625" style="2" customWidth="1"/>
    <col min="4" max="4" width="7.5703125" style="2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6384" width="11.42578125" style="2"/>
  </cols>
  <sheetData>
    <row r="1" spans="1:14" ht="16.5" customHeight="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1"/>
      <c r="L1" s="1"/>
      <c r="M1" s="1"/>
      <c r="N1" s="1"/>
    </row>
    <row r="2" spans="1:14" ht="5.0999999999999996" customHeight="1"/>
    <row r="3" spans="1:14" ht="18.75" customHeight="1">
      <c r="A3" s="48" t="s">
        <v>1</v>
      </c>
      <c r="B3" s="49"/>
      <c r="C3" s="49"/>
      <c r="D3" s="49"/>
      <c r="E3" s="49"/>
      <c r="F3" s="49"/>
      <c r="G3" s="49"/>
      <c r="H3" s="49"/>
      <c r="I3" s="49"/>
      <c r="J3" s="49"/>
      <c r="K3" s="4"/>
      <c r="L3" s="4"/>
      <c r="M3" s="4"/>
      <c r="N3" s="4"/>
    </row>
    <row r="4" spans="1:14" ht="18.75" customHeight="1">
      <c r="A4" s="46" t="s">
        <v>2</v>
      </c>
      <c r="B4" s="47"/>
      <c r="C4" s="47"/>
      <c r="D4" s="47"/>
      <c r="E4" s="47"/>
      <c r="F4" s="47"/>
      <c r="G4" s="47"/>
      <c r="H4" s="47"/>
      <c r="I4" s="47"/>
      <c r="J4" s="47"/>
      <c r="K4" s="4"/>
      <c r="L4" s="4"/>
      <c r="M4" s="4"/>
      <c r="N4" s="4"/>
    </row>
    <row r="5" spans="1:14" ht="5.0999999999999996" customHeight="1" thickBo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ht="13.5" customHeight="1">
      <c r="A6" s="43" t="s">
        <v>3</v>
      </c>
      <c r="B6" s="43" t="s">
        <v>4</v>
      </c>
      <c r="C6" s="43" t="s">
        <v>5</v>
      </c>
      <c r="D6" s="43"/>
      <c r="E6" s="43"/>
      <c r="F6" s="43"/>
      <c r="G6" s="43"/>
      <c r="H6" s="43"/>
      <c r="I6" s="43"/>
      <c r="J6" s="43"/>
    </row>
    <row r="7" spans="1:14" ht="13.5" customHeight="1" thickBot="1">
      <c r="A7" s="44"/>
      <c r="B7" s="44"/>
      <c r="C7" s="7" t="s">
        <v>6</v>
      </c>
      <c r="D7" s="7" t="s">
        <v>7</v>
      </c>
      <c r="E7" s="7" t="s">
        <v>8</v>
      </c>
      <c r="F7" s="7" t="s">
        <v>7</v>
      </c>
      <c r="G7" s="7" t="s">
        <v>9</v>
      </c>
      <c r="H7" s="7" t="s">
        <v>7</v>
      </c>
      <c r="I7" s="7" t="s">
        <v>10</v>
      </c>
      <c r="J7" s="7" t="s">
        <v>7</v>
      </c>
    </row>
    <row r="8" spans="1:14" ht="15.75">
      <c r="A8" s="8">
        <v>2002</v>
      </c>
      <c r="B8" s="9">
        <f t="shared" ref="B8:B17" si="0">C8+E8+G8+I8</f>
        <v>29759</v>
      </c>
      <c r="C8" s="10">
        <v>11140</v>
      </c>
      <c r="D8" s="11">
        <f>C8/B8</f>
        <v>0.37434053563627812</v>
      </c>
      <c r="E8" s="10">
        <v>15048</v>
      </c>
      <c r="F8" s="11">
        <f>E8/B8</f>
        <v>0.50566215262609626</v>
      </c>
      <c r="G8" s="10">
        <v>3194</v>
      </c>
      <c r="H8" s="11">
        <f t="shared" ref="H8:H17" si="1">G8/B8</f>
        <v>0.10732887529822911</v>
      </c>
      <c r="I8" s="10">
        <v>377</v>
      </c>
      <c r="J8" s="12">
        <f t="shared" ref="J8:J21" si="2">I8/B8</f>
        <v>1.2668436439396484E-2</v>
      </c>
    </row>
    <row r="9" spans="1:14" ht="15.75">
      <c r="A9" s="13">
        <v>2003</v>
      </c>
      <c r="B9" s="14">
        <f t="shared" si="0"/>
        <v>28053</v>
      </c>
      <c r="C9" s="15">
        <v>11904</v>
      </c>
      <c r="D9" s="16">
        <f>C9/B9</f>
        <v>0.42433964281894987</v>
      </c>
      <c r="E9" s="15">
        <v>11455</v>
      </c>
      <c r="F9" s="16">
        <f>E9/B9</f>
        <v>0.40833422450361817</v>
      </c>
      <c r="G9" s="15">
        <v>2254</v>
      </c>
      <c r="H9" s="16">
        <f t="shared" si="1"/>
        <v>8.0347912879192962E-2</v>
      </c>
      <c r="I9" s="15">
        <v>2440</v>
      </c>
      <c r="J9" s="17">
        <f t="shared" si="2"/>
        <v>8.6978219798239054E-2</v>
      </c>
    </row>
    <row r="10" spans="1:14" ht="15.75">
      <c r="A10" s="8">
        <v>2004</v>
      </c>
      <c r="B10" s="9">
        <f t="shared" si="0"/>
        <v>30280</v>
      </c>
      <c r="C10" s="53">
        <v>27902</v>
      </c>
      <c r="D10" s="53"/>
      <c r="E10" s="53"/>
      <c r="F10" s="11">
        <f>C10/B10</f>
        <v>0.92146631439894322</v>
      </c>
      <c r="G10" s="10">
        <v>2378</v>
      </c>
      <c r="H10" s="11">
        <f t="shared" si="1"/>
        <v>7.8533685601056807E-2</v>
      </c>
      <c r="I10" s="10">
        <v>0</v>
      </c>
      <c r="J10" s="12">
        <f t="shared" si="2"/>
        <v>0</v>
      </c>
    </row>
    <row r="11" spans="1:14" ht="15.75">
      <c r="A11" s="13">
        <v>2005</v>
      </c>
      <c r="B11" s="14">
        <f t="shared" si="0"/>
        <v>28671</v>
      </c>
      <c r="C11" s="54">
        <v>26011</v>
      </c>
      <c r="D11" s="54"/>
      <c r="E11" s="54"/>
      <c r="F11" s="16">
        <f>C11/B11</f>
        <v>0.90722332670642813</v>
      </c>
      <c r="G11" s="15">
        <v>2656</v>
      </c>
      <c r="H11" s="16">
        <f t="shared" si="1"/>
        <v>9.2637159499145472E-2</v>
      </c>
      <c r="I11" s="15">
        <v>4</v>
      </c>
      <c r="J11" s="17">
        <f t="shared" si="2"/>
        <v>1.3951379442642391E-4</v>
      </c>
    </row>
    <row r="12" spans="1:14" ht="15.75">
      <c r="A12" s="8">
        <v>2006</v>
      </c>
      <c r="B12" s="9">
        <f t="shared" si="0"/>
        <v>29844</v>
      </c>
      <c r="C12" s="10">
        <v>15719</v>
      </c>
      <c r="D12" s="11">
        <f t="shared" ref="D12:D17" si="3">C12/B12</f>
        <v>0.52670553545101195</v>
      </c>
      <c r="E12" s="10">
        <v>11021</v>
      </c>
      <c r="F12" s="11">
        <f t="shared" ref="F12:F17" si="4">E12/B12</f>
        <v>0.36928695885270069</v>
      </c>
      <c r="G12" s="10">
        <v>3104</v>
      </c>
      <c r="H12" s="11">
        <f t="shared" si="1"/>
        <v>0.10400750569628736</v>
      </c>
      <c r="I12" s="10">
        <v>0</v>
      </c>
      <c r="J12" s="12">
        <f t="shared" si="2"/>
        <v>0</v>
      </c>
    </row>
    <row r="13" spans="1:14" ht="15.75">
      <c r="A13" s="13">
        <v>2007</v>
      </c>
      <c r="B13" s="14">
        <f t="shared" si="0"/>
        <v>33212</v>
      </c>
      <c r="C13" s="15">
        <v>17220</v>
      </c>
      <c r="D13" s="16">
        <f t="shared" si="3"/>
        <v>0.51848729374924729</v>
      </c>
      <c r="E13" s="15">
        <v>12304</v>
      </c>
      <c r="F13" s="16">
        <f t="shared" si="4"/>
        <v>0.37046850535950859</v>
      </c>
      <c r="G13" s="15">
        <v>3688</v>
      </c>
      <c r="H13" s="16">
        <f t="shared" si="1"/>
        <v>0.11104420089124413</v>
      </c>
      <c r="I13" s="15">
        <v>0</v>
      </c>
      <c r="J13" s="17">
        <f t="shared" si="2"/>
        <v>0</v>
      </c>
    </row>
    <row r="14" spans="1:14" ht="15.75">
      <c r="A14" s="8">
        <v>2008</v>
      </c>
      <c r="B14" s="9">
        <f t="shared" si="0"/>
        <v>45144</v>
      </c>
      <c r="C14" s="10">
        <v>23210</v>
      </c>
      <c r="D14" s="11">
        <f t="shared" si="3"/>
        <v>0.51413255360623777</v>
      </c>
      <c r="E14" s="10">
        <v>16555</v>
      </c>
      <c r="F14" s="11">
        <f t="shared" si="4"/>
        <v>0.36671539961013644</v>
      </c>
      <c r="G14" s="10">
        <v>5379</v>
      </c>
      <c r="H14" s="11">
        <f t="shared" si="1"/>
        <v>0.11915204678362573</v>
      </c>
      <c r="I14" s="10">
        <v>0</v>
      </c>
      <c r="J14" s="12">
        <f t="shared" si="2"/>
        <v>0</v>
      </c>
    </row>
    <row r="15" spans="1:14" ht="15.75">
      <c r="A15" s="13">
        <v>2009</v>
      </c>
      <c r="B15" s="14">
        <f t="shared" si="0"/>
        <v>40882</v>
      </c>
      <c r="C15" s="15">
        <v>21782</v>
      </c>
      <c r="D15" s="16">
        <f t="shared" si="3"/>
        <v>0.53280172202925491</v>
      </c>
      <c r="E15" s="15">
        <v>14831</v>
      </c>
      <c r="F15" s="16">
        <f t="shared" si="4"/>
        <v>0.36277579374785968</v>
      </c>
      <c r="G15" s="15">
        <v>4269</v>
      </c>
      <c r="H15" s="16">
        <f t="shared" si="1"/>
        <v>0.10442248422288537</v>
      </c>
      <c r="I15" s="15">
        <v>0</v>
      </c>
      <c r="J15" s="17">
        <f t="shared" si="2"/>
        <v>0</v>
      </c>
    </row>
    <row r="16" spans="1:14" ht="15.75">
      <c r="A16" s="8">
        <v>2010</v>
      </c>
      <c r="B16" s="18">
        <f t="shared" si="0"/>
        <v>43159</v>
      </c>
      <c r="C16" s="19">
        <v>22598</v>
      </c>
      <c r="D16" s="11">
        <f t="shared" si="3"/>
        <v>0.52359878588475173</v>
      </c>
      <c r="E16" s="19">
        <v>16225</v>
      </c>
      <c r="F16" s="11">
        <f t="shared" si="4"/>
        <v>0.3759354943349012</v>
      </c>
      <c r="G16" s="19">
        <v>4336</v>
      </c>
      <c r="H16" s="11">
        <f t="shared" si="1"/>
        <v>0.10046571978034709</v>
      </c>
      <c r="I16" s="19">
        <v>0</v>
      </c>
      <c r="J16" s="12">
        <f t="shared" si="2"/>
        <v>0</v>
      </c>
    </row>
    <row r="17" spans="1:10" ht="15.75">
      <c r="A17" s="13">
        <v>2011</v>
      </c>
      <c r="B17" s="14">
        <f t="shared" si="0"/>
        <v>41084</v>
      </c>
      <c r="C17" s="15">
        <v>20776</v>
      </c>
      <c r="D17" s="16">
        <f t="shared" si="3"/>
        <v>0.50569564794080424</v>
      </c>
      <c r="E17" s="15">
        <v>15672</v>
      </c>
      <c r="F17" s="16">
        <f t="shared" si="4"/>
        <v>0.3814623697789894</v>
      </c>
      <c r="G17" s="15">
        <v>4636</v>
      </c>
      <c r="H17" s="16">
        <f t="shared" si="1"/>
        <v>0.11284198228020641</v>
      </c>
      <c r="I17" s="15">
        <v>0</v>
      </c>
      <c r="J17" s="17">
        <f t="shared" si="2"/>
        <v>0</v>
      </c>
    </row>
    <row r="18" spans="1:10" ht="15.75">
      <c r="A18" s="8">
        <v>2012</v>
      </c>
      <c r="B18" s="18">
        <f>C18+E18+G18+I18</f>
        <v>42537</v>
      </c>
      <c r="C18" s="10">
        <v>21124</v>
      </c>
      <c r="D18" s="11">
        <f>C18/B18</f>
        <v>0.49660295742530031</v>
      </c>
      <c r="E18" s="10">
        <v>16191</v>
      </c>
      <c r="F18" s="11">
        <f>E18/B18</f>
        <v>0.38063333098243884</v>
      </c>
      <c r="G18" s="10">
        <v>5222</v>
      </c>
      <c r="H18" s="11">
        <f>G18/B18</f>
        <v>0.12276371159226085</v>
      </c>
      <c r="I18" s="10">
        <v>0</v>
      </c>
      <c r="J18" s="12">
        <f t="shared" si="2"/>
        <v>0</v>
      </c>
    </row>
    <row r="19" spans="1:10" ht="15.75">
      <c r="A19" s="13">
        <v>2013</v>
      </c>
      <c r="B19" s="14">
        <f>C19+E19+G19+I19</f>
        <v>49138</v>
      </c>
      <c r="C19" s="15">
        <v>24549</v>
      </c>
      <c r="D19" s="16">
        <f>C19/B19</f>
        <v>0.49959298302739225</v>
      </c>
      <c r="E19" s="15">
        <v>19039</v>
      </c>
      <c r="F19" s="16">
        <f>E19/B19</f>
        <v>0.387459807073955</v>
      </c>
      <c r="G19" s="15">
        <v>5550</v>
      </c>
      <c r="H19" s="16">
        <f>G19/B19</f>
        <v>0.11294720989865277</v>
      </c>
      <c r="I19" s="15">
        <v>0</v>
      </c>
      <c r="J19" s="17">
        <f t="shared" si="2"/>
        <v>0</v>
      </c>
    </row>
    <row r="20" spans="1:10" ht="15.75">
      <c r="A20" s="8">
        <v>2014</v>
      </c>
      <c r="B20" s="18">
        <f>C20+E20+G20+I20</f>
        <v>50485</v>
      </c>
      <c r="C20" s="10">
        <v>25357</v>
      </c>
      <c r="D20" s="11">
        <f>C20/B20</f>
        <v>0.50226800039615727</v>
      </c>
      <c r="E20" s="10">
        <v>19401</v>
      </c>
      <c r="F20" s="11">
        <f>E20/B20</f>
        <v>0.38429236406853523</v>
      </c>
      <c r="G20" s="10">
        <v>5727</v>
      </c>
      <c r="H20" s="11">
        <f>G20/B20</f>
        <v>0.11343963553530752</v>
      </c>
      <c r="I20" s="10">
        <v>0</v>
      </c>
      <c r="J20" s="12">
        <f t="shared" si="2"/>
        <v>0</v>
      </c>
    </row>
    <row r="21" spans="1:10" ht="15.75">
      <c r="A21" s="8" t="s">
        <v>11</v>
      </c>
      <c r="B21" s="18">
        <f>C21+E21+G21+I21</f>
        <v>14862</v>
      </c>
      <c r="C21" s="10">
        <v>7481</v>
      </c>
      <c r="D21" s="11">
        <f>C21/B21</f>
        <v>0.5033642847530615</v>
      </c>
      <c r="E21" s="10">
        <v>5884</v>
      </c>
      <c r="F21" s="11">
        <f>E21/B21</f>
        <v>0.3959090297402772</v>
      </c>
      <c r="G21" s="10">
        <v>1497</v>
      </c>
      <c r="H21" s="11">
        <f>G21/B21</f>
        <v>0.10072668550666128</v>
      </c>
      <c r="I21" s="10">
        <v>0</v>
      </c>
      <c r="J21" s="12">
        <f t="shared" si="2"/>
        <v>0</v>
      </c>
    </row>
    <row r="22" spans="1:10" ht="16.5" thickBot="1">
      <c r="A22" s="20" t="s">
        <v>4</v>
      </c>
      <c r="B22" s="21">
        <f>SUM(B8:B21)</f>
        <v>507110</v>
      </c>
      <c r="C22" s="45">
        <f>SUM(C8:C9)+SUM(E8:E9)+SUM(C10:E11)+SUM(C12:C21,E12:E21)</f>
        <v>450399</v>
      </c>
      <c r="D22" s="45"/>
      <c r="E22" s="45"/>
      <c r="F22" s="45"/>
      <c r="G22" s="45">
        <f>SUM(G8:G21)</f>
        <v>53890</v>
      </c>
      <c r="H22" s="45"/>
      <c r="I22" s="45">
        <f>SUM(I8:I21)</f>
        <v>2821</v>
      </c>
      <c r="J22" s="45"/>
    </row>
    <row r="23" spans="1:10" s="24" customFormat="1" ht="16.5" thickBot="1">
      <c r="A23" s="22" t="s">
        <v>7</v>
      </c>
      <c r="B23" s="23">
        <f>B22/B22</f>
        <v>1</v>
      </c>
      <c r="C23" s="51">
        <f>C22/B22</f>
        <v>0.88816824752026191</v>
      </c>
      <c r="D23" s="51"/>
      <c r="E23" s="51"/>
      <c r="F23" s="51"/>
      <c r="G23" s="51">
        <f>G22/B22</f>
        <v>0.10626885685551458</v>
      </c>
      <c r="H23" s="51"/>
      <c r="I23" s="51">
        <f>I22/B22</f>
        <v>5.5628956242235409E-3</v>
      </c>
      <c r="J23" s="51"/>
    </row>
    <row r="24" spans="1:10">
      <c r="A24" s="25" t="s">
        <v>12</v>
      </c>
      <c r="B24" s="26"/>
    </row>
    <row r="25" spans="1:10">
      <c r="A25" s="27" t="s">
        <v>13</v>
      </c>
    </row>
    <row r="26" spans="1:10" ht="9" customHeight="1">
      <c r="A26" s="25"/>
    </row>
    <row r="27" spans="1:10" ht="18.75">
      <c r="A27" s="28" t="s">
        <v>14</v>
      </c>
    </row>
    <row r="28" spans="1:10" ht="5.0999999999999996" customHeight="1">
      <c r="A28" s="1"/>
    </row>
    <row r="29" spans="1:10" ht="34.5" customHeight="1">
      <c r="A29" s="48" t="s">
        <v>15</v>
      </c>
      <c r="B29" s="49"/>
      <c r="C29" s="49"/>
      <c r="D29" s="49"/>
      <c r="E29" s="49"/>
      <c r="F29" s="49"/>
      <c r="G29" s="49"/>
      <c r="H29" s="49"/>
      <c r="I29" s="49"/>
      <c r="J29" s="49"/>
    </row>
    <row r="30" spans="1:10" ht="17.25">
      <c r="A30" s="46" t="s">
        <v>2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ht="5.0999999999999996" customHeight="1" thickBot="1">
      <c r="A31" s="29"/>
      <c r="B31" s="29"/>
    </row>
    <row r="32" spans="1:10" ht="14.25" customHeight="1">
      <c r="A32" s="43" t="s">
        <v>16</v>
      </c>
      <c r="B32" s="43" t="s">
        <v>4</v>
      </c>
      <c r="C32" s="30" t="s">
        <v>17</v>
      </c>
      <c r="D32" s="30"/>
      <c r="E32" s="31"/>
      <c r="F32" s="31"/>
      <c r="G32" s="30"/>
      <c r="H32" s="30"/>
      <c r="I32" s="30"/>
      <c r="J32" s="30"/>
    </row>
    <row r="33" spans="1:10" ht="55.15" customHeight="1" thickBot="1">
      <c r="A33" s="44"/>
      <c r="B33" s="44"/>
      <c r="C33" s="32" t="s">
        <v>18</v>
      </c>
      <c r="D33" s="32" t="s">
        <v>7</v>
      </c>
      <c r="E33" s="32" t="s">
        <v>19</v>
      </c>
      <c r="F33" s="32" t="s">
        <v>7</v>
      </c>
      <c r="G33" s="32" t="s">
        <v>20</v>
      </c>
      <c r="H33" s="32" t="s">
        <v>7</v>
      </c>
      <c r="I33" s="32" t="s">
        <v>10</v>
      </c>
      <c r="J33" s="32" t="s">
        <v>7</v>
      </c>
    </row>
    <row r="34" spans="1:10" ht="15.75">
      <c r="A34" s="8">
        <v>2002</v>
      </c>
      <c r="B34" s="9">
        <f t="shared" ref="B34:B47" si="5">C34+E34+G34+I34</f>
        <v>29759</v>
      </c>
      <c r="C34" s="10">
        <v>4608</v>
      </c>
      <c r="D34" s="11">
        <f t="shared" ref="D34:D43" si="6">C34/B34</f>
        <v>0.15484391276588594</v>
      </c>
      <c r="E34" s="10">
        <v>23534</v>
      </c>
      <c r="F34" s="11">
        <f t="shared" ref="F34:F43" si="7">E34/B34</f>
        <v>0.79081958399139751</v>
      </c>
      <c r="G34" s="10">
        <v>1099</v>
      </c>
      <c r="H34" s="11">
        <f t="shared" ref="H34:H43" si="8">G34/B34</f>
        <v>3.6930004368426361E-2</v>
      </c>
      <c r="I34" s="10">
        <v>518</v>
      </c>
      <c r="J34" s="12">
        <f t="shared" ref="J34:J43" si="9">I34/B34</f>
        <v>1.7406498874290129E-2</v>
      </c>
    </row>
    <row r="35" spans="1:10" ht="15.75">
      <c r="A35" s="13">
        <v>2003</v>
      </c>
      <c r="B35" s="14">
        <f t="shared" si="5"/>
        <v>28053</v>
      </c>
      <c r="C35" s="15">
        <v>4678</v>
      </c>
      <c r="D35" s="16">
        <f t="shared" si="6"/>
        <v>0.16675578369514846</v>
      </c>
      <c r="E35" s="15">
        <v>19967</v>
      </c>
      <c r="F35" s="16">
        <f t="shared" si="7"/>
        <v>0.71175988307845861</v>
      </c>
      <c r="G35" s="15">
        <v>989</v>
      </c>
      <c r="H35" s="16">
        <f t="shared" si="8"/>
        <v>3.5254696467400988E-2</v>
      </c>
      <c r="I35" s="15">
        <v>2419</v>
      </c>
      <c r="J35" s="17">
        <f t="shared" si="9"/>
        <v>8.6229636758991909E-2</v>
      </c>
    </row>
    <row r="36" spans="1:10" ht="15.75">
      <c r="A36" s="8">
        <v>2004</v>
      </c>
      <c r="B36" s="9">
        <f t="shared" si="5"/>
        <v>30280</v>
      </c>
      <c r="C36" s="10">
        <v>5727</v>
      </c>
      <c r="D36" s="11">
        <f t="shared" si="6"/>
        <v>0.1891347424042272</v>
      </c>
      <c r="E36" s="10">
        <v>23423</v>
      </c>
      <c r="F36" s="11">
        <f t="shared" si="7"/>
        <v>0.7735468956406869</v>
      </c>
      <c r="G36" s="10">
        <v>1130</v>
      </c>
      <c r="H36" s="11">
        <f t="shared" si="8"/>
        <v>3.7318361955085866E-2</v>
      </c>
      <c r="I36" s="10">
        <v>0</v>
      </c>
      <c r="J36" s="12">
        <f t="shared" si="9"/>
        <v>0</v>
      </c>
    </row>
    <row r="37" spans="1:10" ht="15.75">
      <c r="A37" s="13">
        <v>2005</v>
      </c>
      <c r="B37" s="14">
        <f t="shared" si="5"/>
        <v>28671</v>
      </c>
      <c r="C37" s="15">
        <v>5929</v>
      </c>
      <c r="D37" s="16">
        <f t="shared" si="6"/>
        <v>0.20679432178856685</v>
      </c>
      <c r="E37" s="15">
        <v>21627</v>
      </c>
      <c r="F37" s="16">
        <f t="shared" si="7"/>
        <v>0.75431620801506749</v>
      </c>
      <c r="G37" s="15">
        <v>1109</v>
      </c>
      <c r="H37" s="16">
        <f t="shared" si="8"/>
        <v>3.868019950472603E-2</v>
      </c>
      <c r="I37" s="15">
        <v>6</v>
      </c>
      <c r="J37" s="17">
        <f t="shared" si="9"/>
        <v>2.0927069163963587E-4</v>
      </c>
    </row>
    <row r="38" spans="1:10" ht="15.75">
      <c r="A38" s="8">
        <v>2006</v>
      </c>
      <c r="B38" s="9">
        <f t="shared" si="5"/>
        <v>29844</v>
      </c>
      <c r="C38" s="10">
        <v>7045</v>
      </c>
      <c r="D38" s="11">
        <f t="shared" si="6"/>
        <v>0.23606084975204397</v>
      </c>
      <c r="E38" s="10">
        <v>21703</v>
      </c>
      <c r="F38" s="11">
        <f t="shared" si="7"/>
        <v>0.7272148505562257</v>
      </c>
      <c r="G38" s="10">
        <v>1096</v>
      </c>
      <c r="H38" s="11">
        <f t="shared" si="8"/>
        <v>3.6724299691730328E-2</v>
      </c>
      <c r="I38" s="10">
        <v>0</v>
      </c>
      <c r="J38" s="12">
        <f t="shared" si="9"/>
        <v>0</v>
      </c>
    </row>
    <row r="39" spans="1:10" ht="15.75">
      <c r="A39" s="13">
        <v>2007</v>
      </c>
      <c r="B39" s="14">
        <f t="shared" si="5"/>
        <v>33212</v>
      </c>
      <c r="C39" s="15">
        <v>8391</v>
      </c>
      <c r="D39" s="16">
        <f t="shared" si="6"/>
        <v>0.25264964470673251</v>
      </c>
      <c r="E39" s="15">
        <v>23506</v>
      </c>
      <c r="F39" s="16">
        <f t="shared" si="7"/>
        <v>0.70775623268698062</v>
      </c>
      <c r="G39" s="15">
        <v>1315</v>
      </c>
      <c r="H39" s="16">
        <f t="shared" si="8"/>
        <v>3.9594122606286884E-2</v>
      </c>
      <c r="I39" s="15">
        <v>0</v>
      </c>
      <c r="J39" s="17">
        <f t="shared" si="9"/>
        <v>0</v>
      </c>
    </row>
    <row r="40" spans="1:10" ht="15.75">
      <c r="A40" s="8">
        <v>2008</v>
      </c>
      <c r="B40" s="9">
        <f t="shared" si="5"/>
        <v>45144</v>
      </c>
      <c r="C40" s="10">
        <v>12592</v>
      </c>
      <c r="D40" s="11">
        <f t="shared" si="6"/>
        <v>0.27892964735069997</v>
      </c>
      <c r="E40" s="10">
        <v>30805</v>
      </c>
      <c r="F40" s="11">
        <f t="shared" si="7"/>
        <v>0.68237196526670207</v>
      </c>
      <c r="G40" s="10">
        <v>1747</v>
      </c>
      <c r="H40" s="11">
        <f t="shared" si="8"/>
        <v>3.8698387382597906E-2</v>
      </c>
      <c r="I40" s="10">
        <v>0</v>
      </c>
      <c r="J40" s="12">
        <f t="shared" si="9"/>
        <v>0</v>
      </c>
    </row>
    <row r="41" spans="1:10" ht="15.75">
      <c r="A41" s="13">
        <v>2009</v>
      </c>
      <c r="B41" s="14">
        <f t="shared" si="5"/>
        <v>40882</v>
      </c>
      <c r="C41" s="15">
        <v>10905</v>
      </c>
      <c r="D41" s="16">
        <f t="shared" si="6"/>
        <v>0.26674331001418716</v>
      </c>
      <c r="E41" s="15">
        <v>28345</v>
      </c>
      <c r="F41" s="16">
        <f t="shared" si="7"/>
        <v>0.69333692089428112</v>
      </c>
      <c r="G41" s="15">
        <v>1632</v>
      </c>
      <c r="H41" s="16">
        <f t="shared" si="8"/>
        <v>3.9919769091531727E-2</v>
      </c>
      <c r="I41" s="15">
        <v>0</v>
      </c>
      <c r="J41" s="17">
        <f t="shared" si="9"/>
        <v>0</v>
      </c>
    </row>
    <row r="42" spans="1:10" ht="15.75">
      <c r="A42" s="8">
        <v>2010</v>
      </c>
      <c r="B42" s="9">
        <f t="shared" si="5"/>
        <v>43159</v>
      </c>
      <c r="C42" s="19">
        <v>11611</v>
      </c>
      <c r="D42" s="11">
        <f t="shared" si="6"/>
        <v>0.2690284761000023</v>
      </c>
      <c r="E42" s="19">
        <v>29642</v>
      </c>
      <c r="F42" s="11">
        <f t="shared" si="7"/>
        <v>0.6868092402511643</v>
      </c>
      <c r="G42" s="19">
        <v>1906</v>
      </c>
      <c r="H42" s="11">
        <f t="shared" si="8"/>
        <v>4.4162283648833386E-2</v>
      </c>
      <c r="I42" s="19">
        <v>0</v>
      </c>
      <c r="J42" s="12">
        <f t="shared" si="9"/>
        <v>0</v>
      </c>
    </row>
    <row r="43" spans="1:10" ht="15.75">
      <c r="A43" s="13">
        <v>2011</v>
      </c>
      <c r="B43" s="14">
        <f t="shared" si="5"/>
        <v>41084</v>
      </c>
      <c r="C43" s="15">
        <v>11210</v>
      </c>
      <c r="D43" s="16">
        <f t="shared" si="6"/>
        <v>0.27285561289066301</v>
      </c>
      <c r="E43" s="15">
        <v>28124</v>
      </c>
      <c r="F43" s="16">
        <f t="shared" si="7"/>
        <v>0.68454872943238243</v>
      </c>
      <c r="G43" s="15">
        <v>1750</v>
      </c>
      <c r="H43" s="16">
        <f t="shared" si="8"/>
        <v>4.2595657676954529E-2</v>
      </c>
      <c r="I43" s="15">
        <v>0</v>
      </c>
      <c r="J43" s="17">
        <f t="shared" si="9"/>
        <v>0</v>
      </c>
    </row>
    <row r="44" spans="1:10" ht="15.75">
      <c r="A44" s="8">
        <v>2012</v>
      </c>
      <c r="B44" s="9">
        <f t="shared" si="5"/>
        <v>42537</v>
      </c>
      <c r="C44" s="19">
        <v>11874</v>
      </c>
      <c r="D44" s="11">
        <f>C44/B44</f>
        <v>0.279145214754214</v>
      </c>
      <c r="E44" s="19">
        <v>28890</v>
      </c>
      <c r="F44" s="11">
        <f>E44/B44</f>
        <v>0.67917342548839832</v>
      </c>
      <c r="G44" s="19">
        <v>1773</v>
      </c>
      <c r="H44" s="11">
        <f>G44/B44</f>
        <v>4.1681359757387688E-2</v>
      </c>
      <c r="I44" s="19">
        <v>0</v>
      </c>
      <c r="J44" s="12">
        <f>I44/B44</f>
        <v>0</v>
      </c>
    </row>
    <row r="45" spans="1:10" ht="15.75">
      <c r="A45" s="13">
        <v>2013</v>
      </c>
      <c r="B45" s="14">
        <f t="shared" si="5"/>
        <v>49138</v>
      </c>
      <c r="C45" s="15">
        <v>14837</v>
      </c>
      <c r="D45" s="16">
        <f>C45/B45</f>
        <v>0.30194554112906508</v>
      </c>
      <c r="E45" s="15">
        <v>32246</v>
      </c>
      <c r="F45" s="16">
        <f>E45/B45</f>
        <v>0.65623346493548784</v>
      </c>
      <c r="G45" s="15">
        <v>2055</v>
      </c>
      <c r="H45" s="16">
        <f>G45/B45</f>
        <v>4.1820993935447109E-2</v>
      </c>
      <c r="I45" s="15">
        <v>0</v>
      </c>
      <c r="J45" s="17">
        <f>I45/B45</f>
        <v>0</v>
      </c>
    </row>
    <row r="46" spans="1:10" ht="15.75">
      <c r="A46" s="8">
        <v>2014</v>
      </c>
      <c r="B46" s="9">
        <f t="shared" si="5"/>
        <v>50485</v>
      </c>
      <c r="C46" s="19">
        <v>15579</v>
      </c>
      <c r="D46" s="11">
        <f>C46/B46</f>
        <v>0.30858670892344259</v>
      </c>
      <c r="E46" s="19">
        <v>32715</v>
      </c>
      <c r="F46" s="11">
        <f>E46/B46</f>
        <v>0.64801426166187981</v>
      </c>
      <c r="G46" s="19">
        <v>2191</v>
      </c>
      <c r="H46" s="11">
        <f>G46/B46</f>
        <v>4.3399029414677624E-2</v>
      </c>
      <c r="I46" s="19">
        <v>0</v>
      </c>
      <c r="J46" s="12">
        <f>I46/B46</f>
        <v>0</v>
      </c>
    </row>
    <row r="47" spans="1:10" ht="15.75">
      <c r="A47" s="8" t="s">
        <v>11</v>
      </c>
      <c r="B47" s="9">
        <f t="shared" si="5"/>
        <v>14862</v>
      </c>
      <c r="C47" s="19">
        <v>4804</v>
      </c>
      <c r="D47" s="11">
        <f>C47/B47</f>
        <v>0.32324047907414882</v>
      </c>
      <c r="E47" s="19">
        <v>9375</v>
      </c>
      <c r="F47" s="11">
        <f>E47/B47</f>
        <v>0.63080339119903106</v>
      </c>
      <c r="G47" s="19">
        <v>683</v>
      </c>
      <c r="H47" s="11">
        <f>G47/B47</f>
        <v>4.5956129726820075E-2</v>
      </c>
      <c r="I47" s="19">
        <v>0</v>
      </c>
      <c r="J47" s="12">
        <f>I47/B47</f>
        <v>0</v>
      </c>
    </row>
    <row r="48" spans="1:10" ht="16.5" thickBot="1">
      <c r="A48" s="20" t="s">
        <v>4</v>
      </c>
      <c r="B48" s="21">
        <f>SUM(B34:B47)</f>
        <v>507110</v>
      </c>
      <c r="C48" s="45">
        <f>SUM(C34:C47)</f>
        <v>129790</v>
      </c>
      <c r="D48" s="45"/>
      <c r="E48" s="45">
        <f>SUM(E34:E47)</f>
        <v>353902</v>
      </c>
      <c r="F48" s="45"/>
      <c r="G48" s="45">
        <f>SUM(G34:G47)</f>
        <v>20475</v>
      </c>
      <c r="H48" s="45"/>
      <c r="I48" s="45">
        <f>SUM(I34:I47)</f>
        <v>2943</v>
      </c>
      <c r="J48" s="45"/>
    </row>
    <row r="49" spans="1:10" ht="16.5" thickBot="1">
      <c r="A49" s="33" t="s">
        <v>7</v>
      </c>
      <c r="B49" s="34">
        <f>B48/$B$48</f>
        <v>1</v>
      </c>
      <c r="C49" s="50">
        <f>C48/$B$48</f>
        <v>0.25594052572420184</v>
      </c>
      <c r="D49" s="50"/>
      <c r="E49" s="50">
        <f>E48/$B$48</f>
        <v>0.69788014434738022</v>
      </c>
      <c r="F49" s="50"/>
      <c r="G49" s="50">
        <f>G48/$B$48</f>
        <v>4.0375855337106345E-2</v>
      </c>
      <c r="H49" s="50"/>
      <c r="I49" s="50">
        <f>I48/$B$48</f>
        <v>5.8034745913115495E-3</v>
      </c>
      <c r="J49" s="50"/>
    </row>
    <row r="50" spans="1:10">
      <c r="A50" s="25" t="s">
        <v>12</v>
      </c>
      <c r="B50" s="26"/>
    </row>
    <row r="51" spans="1:10" ht="9" customHeight="1">
      <c r="A51" s="27" t="s">
        <v>13</v>
      </c>
      <c r="G51" s="35"/>
      <c r="H51" s="35"/>
    </row>
    <row r="52" spans="1:10" ht="1.5" customHeight="1">
      <c r="A52" s="25"/>
      <c r="G52" s="35"/>
      <c r="H52" s="35"/>
    </row>
    <row r="53" spans="1:10" ht="10.15" customHeight="1">
      <c r="A53" s="25"/>
      <c r="G53" s="35"/>
      <c r="H53" s="35"/>
    </row>
    <row r="54" spans="1:10" ht="14.25" customHeight="1">
      <c r="A54" s="28" t="s">
        <v>21</v>
      </c>
      <c r="G54" s="35"/>
      <c r="H54" s="35"/>
    </row>
    <row r="55" spans="1:10" ht="3.75" customHeight="1">
      <c r="A55" s="28"/>
      <c r="G55" s="35"/>
      <c r="H55" s="35"/>
    </row>
    <row r="56" spans="1:10" ht="19.5" customHeight="1">
      <c r="A56" s="46" t="s">
        <v>22</v>
      </c>
      <c r="B56" s="47"/>
      <c r="C56" s="47"/>
      <c r="D56" s="47"/>
      <c r="E56" s="47"/>
      <c r="F56" s="47"/>
      <c r="G56" s="47"/>
      <c r="H56" s="47"/>
      <c r="I56" s="47"/>
      <c r="J56" s="47"/>
    </row>
    <row r="57" spans="1:10" ht="17.25" customHeight="1">
      <c r="A57" s="46" t="s">
        <v>2</v>
      </c>
      <c r="B57" s="47"/>
      <c r="C57" s="47"/>
      <c r="D57" s="47"/>
      <c r="E57" s="47"/>
      <c r="F57" s="47"/>
      <c r="G57" s="47"/>
      <c r="H57" s="47"/>
      <c r="I57" s="47"/>
      <c r="J57" s="47"/>
    </row>
    <row r="58" spans="1:10" ht="5.0999999999999996" customHeight="1" thickBot="1">
      <c r="A58" s="29"/>
      <c r="B58" s="29"/>
    </row>
    <row r="59" spans="1:10" ht="14.25" customHeight="1">
      <c r="A59" s="43" t="s">
        <v>16</v>
      </c>
      <c r="B59" s="43" t="s">
        <v>4</v>
      </c>
      <c r="C59" s="43" t="s">
        <v>23</v>
      </c>
      <c r="D59" s="43"/>
      <c r="E59" s="43"/>
      <c r="F59" s="43"/>
      <c r="G59" s="43"/>
      <c r="H59" s="43"/>
      <c r="I59" s="36"/>
      <c r="J59" s="37"/>
    </row>
    <row r="60" spans="1:10" ht="18" customHeight="1" thickBot="1">
      <c r="A60" s="44"/>
      <c r="B60" s="44"/>
      <c r="C60" s="7" t="s">
        <v>24</v>
      </c>
      <c r="D60" s="7" t="s">
        <v>7</v>
      </c>
      <c r="E60" s="7" t="s">
        <v>25</v>
      </c>
      <c r="F60" s="7" t="s">
        <v>7</v>
      </c>
      <c r="G60" s="7" t="s">
        <v>10</v>
      </c>
      <c r="H60" s="7" t="s">
        <v>7</v>
      </c>
      <c r="I60" s="38"/>
      <c r="J60" s="37"/>
    </row>
    <row r="61" spans="1:10" ht="15.75">
      <c r="A61" s="8">
        <v>2002</v>
      </c>
      <c r="B61" s="9">
        <f t="shared" ref="B61:B71" si="10">C61+E61+G61</f>
        <v>29759</v>
      </c>
      <c r="C61" s="10">
        <v>25835</v>
      </c>
      <c r="D61" s="11">
        <f t="shared" ref="D61:D74" si="11">C61/B61</f>
        <v>0.86814073053530028</v>
      </c>
      <c r="E61" s="10">
        <v>3553</v>
      </c>
      <c r="F61" s="11">
        <f t="shared" ref="F61:F74" si="12">E61/B61</f>
        <v>0.11939245270338385</v>
      </c>
      <c r="G61" s="10">
        <v>371</v>
      </c>
      <c r="H61" s="11">
        <f t="shared" ref="H61:H74" si="13">G61/B61</f>
        <v>1.2466816761315905E-2</v>
      </c>
      <c r="I61" s="19"/>
      <c r="J61" s="37"/>
    </row>
    <row r="62" spans="1:10" ht="15.75">
      <c r="A62" s="13">
        <v>2003</v>
      </c>
      <c r="B62" s="14">
        <f t="shared" si="10"/>
        <v>28053</v>
      </c>
      <c r="C62" s="15">
        <v>22964</v>
      </c>
      <c r="D62" s="16">
        <f t="shared" si="11"/>
        <v>0.81859337682244326</v>
      </c>
      <c r="E62" s="15">
        <v>2662</v>
      </c>
      <c r="F62" s="16">
        <f t="shared" si="12"/>
        <v>9.4891811927423089E-2</v>
      </c>
      <c r="G62" s="15">
        <v>2427</v>
      </c>
      <c r="H62" s="16">
        <f t="shared" si="13"/>
        <v>8.6514811250133675E-2</v>
      </c>
      <c r="I62" s="19"/>
      <c r="J62" s="37"/>
    </row>
    <row r="63" spans="1:10" ht="15.75">
      <c r="A63" s="8">
        <v>2004</v>
      </c>
      <c r="B63" s="9">
        <f t="shared" si="10"/>
        <v>30280</v>
      </c>
      <c r="C63" s="10">
        <v>27452</v>
      </c>
      <c r="D63" s="11">
        <f t="shared" si="11"/>
        <v>0.90660501981505948</v>
      </c>
      <c r="E63" s="10">
        <v>2828</v>
      </c>
      <c r="F63" s="11">
        <f t="shared" si="12"/>
        <v>9.3394980184940551E-2</v>
      </c>
      <c r="G63" s="10">
        <v>0</v>
      </c>
      <c r="H63" s="11">
        <f t="shared" si="13"/>
        <v>0</v>
      </c>
      <c r="I63" s="19"/>
      <c r="J63" s="37"/>
    </row>
    <row r="64" spans="1:10" ht="15.75">
      <c r="A64" s="13">
        <v>2005</v>
      </c>
      <c r="B64" s="14">
        <f t="shared" si="10"/>
        <v>28671</v>
      </c>
      <c r="C64" s="15">
        <v>25863</v>
      </c>
      <c r="D64" s="16">
        <f t="shared" si="11"/>
        <v>0.90206131631265041</v>
      </c>
      <c r="E64" s="15">
        <v>2808</v>
      </c>
      <c r="F64" s="16">
        <f t="shared" si="12"/>
        <v>9.7938683687349593E-2</v>
      </c>
      <c r="G64" s="15">
        <v>0</v>
      </c>
      <c r="H64" s="16">
        <f t="shared" si="13"/>
        <v>0</v>
      </c>
      <c r="I64" s="19"/>
    </row>
    <row r="65" spans="1:9" ht="15.75">
      <c r="A65" s="8">
        <v>2006</v>
      </c>
      <c r="B65" s="9">
        <f t="shared" si="10"/>
        <v>29844</v>
      </c>
      <c r="C65" s="10">
        <v>26726</v>
      </c>
      <c r="D65" s="11">
        <f t="shared" si="11"/>
        <v>0.89552338828575262</v>
      </c>
      <c r="E65" s="10">
        <v>3118</v>
      </c>
      <c r="F65" s="11">
        <f t="shared" si="12"/>
        <v>0.10447661171424742</v>
      </c>
      <c r="G65" s="10">
        <v>0</v>
      </c>
      <c r="H65" s="11">
        <f t="shared" si="13"/>
        <v>0</v>
      </c>
      <c r="I65" s="19"/>
    </row>
    <row r="66" spans="1:9" ht="15.75">
      <c r="A66" s="13">
        <v>2007</v>
      </c>
      <c r="B66" s="14">
        <f t="shared" si="10"/>
        <v>33212</v>
      </c>
      <c r="C66" s="15">
        <v>29328</v>
      </c>
      <c r="D66" s="16">
        <f t="shared" si="11"/>
        <v>0.88305431771648801</v>
      </c>
      <c r="E66" s="15">
        <v>3884</v>
      </c>
      <c r="F66" s="16">
        <f t="shared" si="12"/>
        <v>0.11694568228351199</v>
      </c>
      <c r="G66" s="15">
        <v>0</v>
      </c>
      <c r="H66" s="16">
        <f t="shared" si="13"/>
        <v>0</v>
      </c>
      <c r="I66" s="19"/>
    </row>
    <row r="67" spans="1:9" ht="15.75">
      <c r="A67" s="8">
        <v>2008</v>
      </c>
      <c r="B67" s="9">
        <f t="shared" si="10"/>
        <v>45144</v>
      </c>
      <c r="C67" s="10">
        <v>39423</v>
      </c>
      <c r="D67" s="11">
        <f t="shared" si="11"/>
        <v>0.87327219564061664</v>
      </c>
      <c r="E67" s="10">
        <v>5721</v>
      </c>
      <c r="F67" s="11">
        <f t="shared" si="12"/>
        <v>0.1267278043593833</v>
      </c>
      <c r="G67" s="10">
        <v>0</v>
      </c>
      <c r="H67" s="11">
        <f t="shared" si="13"/>
        <v>0</v>
      </c>
      <c r="I67" s="19"/>
    </row>
    <row r="68" spans="1:9" ht="15.75">
      <c r="A68" s="13">
        <v>2009</v>
      </c>
      <c r="B68" s="14">
        <f t="shared" si="10"/>
        <v>40882</v>
      </c>
      <c r="C68" s="15">
        <v>35749</v>
      </c>
      <c r="D68" s="16">
        <f t="shared" si="11"/>
        <v>0.87444352037571549</v>
      </c>
      <c r="E68" s="15">
        <v>5133</v>
      </c>
      <c r="F68" s="16">
        <f t="shared" si="12"/>
        <v>0.12555647962428454</v>
      </c>
      <c r="G68" s="15">
        <v>0</v>
      </c>
      <c r="H68" s="16">
        <f t="shared" si="13"/>
        <v>0</v>
      </c>
      <c r="I68" s="19"/>
    </row>
    <row r="69" spans="1:9" ht="15.75">
      <c r="A69" s="8">
        <v>2010</v>
      </c>
      <c r="B69" s="9">
        <f t="shared" si="10"/>
        <v>43159</v>
      </c>
      <c r="C69" s="19">
        <v>37693</v>
      </c>
      <c r="D69" s="11">
        <f t="shared" si="11"/>
        <v>0.87335202391158273</v>
      </c>
      <c r="E69" s="19">
        <v>5466</v>
      </c>
      <c r="F69" s="11">
        <f t="shared" si="12"/>
        <v>0.12664797608841724</v>
      </c>
      <c r="G69" s="19">
        <v>0</v>
      </c>
      <c r="H69" s="11">
        <f t="shared" si="13"/>
        <v>0</v>
      </c>
      <c r="I69" s="19"/>
    </row>
    <row r="70" spans="1:9" ht="15.75">
      <c r="A70" s="13">
        <v>2011</v>
      </c>
      <c r="B70" s="14">
        <f t="shared" si="10"/>
        <v>41084</v>
      </c>
      <c r="C70" s="15">
        <v>36219</v>
      </c>
      <c r="D70" s="16">
        <f t="shared" si="11"/>
        <v>0.8815840716580664</v>
      </c>
      <c r="E70" s="15">
        <v>4865</v>
      </c>
      <c r="F70" s="16">
        <f t="shared" si="12"/>
        <v>0.1184159283419336</v>
      </c>
      <c r="G70" s="15">
        <v>0</v>
      </c>
      <c r="H70" s="16">
        <f t="shared" si="13"/>
        <v>0</v>
      </c>
      <c r="I70" s="19"/>
    </row>
    <row r="71" spans="1:9" ht="15.75">
      <c r="A71" s="8">
        <v>2012</v>
      </c>
      <c r="B71" s="9">
        <f t="shared" si="10"/>
        <v>42537</v>
      </c>
      <c r="C71" s="19">
        <v>37677</v>
      </c>
      <c r="D71" s="11">
        <f t="shared" si="11"/>
        <v>0.88574652655335351</v>
      </c>
      <c r="E71" s="19">
        <v>4860</v>
      </c>
      <c r="F71" s="11">
        <f t="shared" si="12"/>
        <v>0.11425347344664645</v>
      </c>
      <c r="G71" s="19">
        <v>0</v>
      </c>
      <c r="H71" s="11">
        <f t="shared" si="13"/>
        <v>0</v>
      </c>
      <c r="I71" s="19"/>
    </row>
    <row r="72" spans="1:9" ht="15.75">
      <c r="A72" s="13">
        <v>2013</v>
      </c>
      <c r="B72" s="14">
        <f>C72+E72+G72</f>
        <v>49138</v>
      </c>
      <c r="C72" s="15">
        <v>42887</v>
      </c>
      <c r="D72" s="16">
        <f t="shared" si="11"/>
        <v>0.87278684521144534</v>
      </c>
      <c r="E72" s="15">
        <v>6251</v>
      </c>
      <c r="F72" s="16">
        <f t="shared" si="12"/>
        <v>0.12721315478855469</v>
      </c>
      <c r="G72" s="15">
        <v>0</v>
      </c>
      <c r="H72" s="16">
        <f t="shared" si="13"/>
        <v>0</v>
      </c>
      <c r="I72" s="19"/>
    </row>
    <row r="73" spans="1:9" ht="15.75">
      <c r="A73" s="8">
        <v>2014</v>
      </c>
      <c r="B73" s="9">
        <f>C73+E73+G73</f>
        <v>50485</v>
      </c>
      <c r="C73" s="19">
        <v>43810</v>
      </c>
      <c r="D73" s="11">
        <f t="shared" si="11"/>
        <v>0.86778250965633352</v>
      </c>
      <c r="E73" s="19">
        <v>6675</v>
      </c>
      <c r="F73" s="11">
        <f t="shared" si="12"/>
        <v>0.13221749034366642</v>
      </c>
      <c r="G73" s="19">
        <v>0</v>
      </c>
      <c r="H73" s="11">
        <f t="shared" si="13"/>
        <v>0</v>
      </c>
      <c r="I73" s="19"/>
    </row>
    <row r="74" spans="1:9" ht="15.75">
      <c r="A74" s="8" t="s">
        <v>11</v>
      </c>
      <c r="B74" s="9">
        <f>C74+E74+G74</f>
        <v>14862</v>
      </c>
      <c r="C74" s="19">
        <v>12684</v>
      </c>
      <c r="D74" s="11">
        <f t="shared" si="11"/>
        <v>0.85345175615664115</v>
      </c>
      <c r="E74" s="19">
        <v>2178</v>
      </c>
      <c r="F74" s="11">
        <f t="shared" si="12"/>
        <v>0.14654824384335891</v>
      </c>
      <c r="G74" s="19">
        <v>0</v>
      </c>
      <c r="H74" s="11">
        <f t="shared" si="13"/>
        <v>0</v>
      </c>
      <c r="I74" s="19"/>
    </row>
    <row r="75" spans="1:9" ht="16.5" thickBot="1">
      <c r="A75" s="20" t="s">
        <v>4</v>
      </c>
      <c r="B75" s="21">
        <f>SUM(B61:B74)</f>
        <v>507110</v>
      </c>
      <c r="C75" s="45">
        <f>SUM(C61:C74)</f>
        <v>444310</v>
      </c>
      <c r="D75" s="45"/>
      <c r="E75" s="45">
        <f>SUM(E61:E74)</f>
        <v>60002</v>
      </c>
      <c r="F75" s="45"/>
      <c r="G75" s="45">
        <f>SUM(G61:G74)</f>
        <v>2798</v>
      </c>
      <c r="H75" s="45"/>
      <c r="I75" s="19"/>
    </row>
    <row r="76" spans="1:9" ht="16.5" thickBot="1">
      <c r="A76" s="22" t="s">
        <v>7</v>
      </c>
      <c r="B76" s="34">
        <f>B75/$B$75</f>
        <v>1</v>
      </c>
      <c r="C76" s="42">
        <f>C75/$B$75</f>
        <v>0.87616099071207432</v>
      </c>
      <c r="D76" s="42"/>
      <c r="E76" s="42">
        <f>E75/$B$75</f>
        <v>0.11832146871487448</v>
      </c>
      <c r="F76" s="42"/>
      <c r="G76" s="42">
        <f>G75/$B$75</f>
        <v>5.517540573051212E-3</v>
      </c>
      <c r="H76" s="42"/>
      <c r="I76" s="18"/>
    </row>
    <row r="77" spans="1:9" ht="9.75" customHeight="1">
      <c r="A77" s="25" t="s">
        <v>12</v>
      </c>
      <c r="B77" s="26"/>
    </row>
    <row r="78" spans="1:9" ht="9.75" customHeight="1">
      <c r="A78" s="27" t="s">
        <v>13</v>
      </c>
      <c r="B78" s="26"/>
    </row>
    <row r="79" spans="1:9" ht="9.75" customHeight="1">
      <c r="A79" s="25"/>
      <c r="B79" s="39"/>
    </row>
    <row r="80" spans="1:9" ht="9.75" customHeight="1">
      <c r="A80" s="40" t="s">
        <v>26</v>
      </c>
      <c r="B80" s="41"/>
    </row>
    <row r="81" spans="1:2" ht="9.75" customHeight="1">
      <c r="A81" s="40" t="s">
        <v>27</v>
      </c>
      <c r="B81" s="41"/>
    </row>
  </sheetData>
  <mergeCells count="37">
    <mergeCell ref="C23:F23"/>
    <mergeCell ref="G23:H23"/>
    <mergeCell ref="I23:J23"/>
    <mergeCell ref="A1:J1"/>
    <mergeCell ref="A3:J3"/>
    <mergeCell ref="A4:J4"/>
    <mergeCell ref="A6:A7"/>
    <mergeCell ref="B6:B7"/>
    <mergeCell ref="C6:J6"/>
    <mergeCell ref="C10:E10"/>
    <mergeCell ref="C11:E11"/>
    <mergeCell ref="C22:F22"/>
    <mergeCell ref="G22:H22"/>
    <mergeCell ref="I22:J22"/>
    <mergeCell ref="A57:J57"/>
    <mergeCell ref="A29:J29"/>
    <mergeCell ref="A30:J30"/>
    <mergeCell ref="A32:A33"/>
    <mergeCell ref="B32:B33"/>
    <mergeCell ref="C48:D48"/>
    <mergeCell ref="E48:F48"/>
    <mergeCell ref="G48:H48"/>
    <mergeCell ref="I48:J48"/>
    <mergeCell ref="C49:D49"/>
    <mergeCell ref="E49:F49"/>
    <mergeCell ref="G49:H49"/>
    <mergeCell ref="I49:J49"/>
    <mergeCell ref="A56:J56"/>
    <mergeCell ref="C76:D76"/>
    <mergeCell ref="E76:F76"/>
    <mergeCell ref="G76:H76"/>
    <mergeCell ref="A59:A60"/>
    <mergeCell ref="B59:B60"/>
    <mergeCell ref="C59:H59"/>
    <mergeCell ref="C75:D75"/>
    <mergeCell ref="E75:F75"/>
    <mergeCell ref="G75:H75"/>
  </mergeCells>
  <printOptions horizontalCentered="1"/>
  <pageMargins left="0.74803149606299213" right="0.59055118110236227" top="0.59055118110236227" bottom="0.31496062992125984" header="0" footer="0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ddiaz</cp:lastModifiedBy>
  <dcterms:created xsi:type="dcterms:W3CDTF">2015-04-14T21:41:25Z</dcterms:created>
  <dcterms:modified xsi:type="dcterms:W3CDTF">2015-04-17T14:24:23Z</dcterms:modified>
</cp:coreProperties>
</file>