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219"/>
  </bookViews>
  <sheets>
    <sheet name="2.8" sheetId="1" r:id="rId1"/>
  </sheets>
  <definedNames>
    <definedName name="_xlnm._FilterDatabase" localSheetId="0" hidden="1">'2.8'!$A$8:$AD$8</definedName>
    <definedName name="_xlnm.Print_Area" localSheetId="0">'2.8'!$A$1:$S$39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34" i="1" l="1"/>
  <c r="F34" i="1"/>
  <c r="I22" i="1"/>
  <c r="M22" i="1"/>
  <c r="K22" i="1"/>
  <c r="I11" i="1"/>
  <c r="M11" i="1"/>
  <c r="Q11" i="1"/>
  <c r="K11" i="1"/>
  <c r="I24" i="1"/>
  <c r="O24" i="1"/>
  <c r="C29" i="1"/>
  <c r="G29" i="1"/>
  <c r="C27" i="1"/>
  <c r="G27" i="1"/>
  <c r="E27" i="1"/>
  <c r="C16" i="1"/>
  <c r="E16" i="1"/>
  <c r="C15" i="1"/>
  <c r="G15" i="1"/>
  <c r="C20" i="1"/>
  <c r="E20" i="1"/>
  <c r="G20" i="1"/>
  <c r="C31" i="1"/>
  <c r="G31" i="1"/>
  <c r="C33" i="1"/>
  <c r="G33" i="1"/>
  <c r="I13" i="1"/>
  <c r="M13" i="1"/>
  <c r="I10" i="1"/>
  <c r="M10" i="1"/>
  <c r="I18" i="1"/>
  <c r="O18" i="1"/>
  <c r="I23" i="1"/>
  <c r="M23" i="1"/>
  <c r="I21" i="1"/>
  <c r="O21" i="1"/>
  <c r="I12" i="1"/>
  <c r="O12" i="1"/>
  <c r="I25" i="1"/>
  <c r="Q25" i="1"/>
  <c r="I17" i="1"/>
  <c r="O17" i="1"/>
  <c r="I30" i="1"/>
  <c r="K30" i="1"/>
  <c r="I28" i="1"/>
  <c r="K28" i="1"/>
  <c r="C28" i="1"/>
  <c r="E28" i="1"/>
  <c r="C22" i="1"/>
  <c r="G22" i="1"/>
  <c r="C23" i="1"/>
  <c r="E23" i="1"/>
  <c r="G23" i="1"/>
  <c r="C18" i="1"/>
  <c r="G18" i="1"/>
  <c r="C12" i="1"/>
  <c r="G12" i="1"/>
  <c r="C11" i="1"/>
  <c r="E11" i="1"/>
  <c r="G11" i="1"/>
  <c r="C10" i="1"/>
  <c r="G10" i="1"/>
  <c r="C21" i="1"/>
  <c r="G21" i="1"/>
  <c r="E21" i="1"/>
  <c r="C30" i="1"/>
  <c r="E30" i="1"/>
  <c r="C17" i="1"/>
  <c r="E17" i="1"/>
  <c r="G17" i="1"/>
  <c r="C14" i="1"/>
  <c r="G14" i="1"/>
  <c r="C25" i="1"/>
  <c r="E25" i="1"/>
  <c r="C13" i="1"/>
  <c r="G13" i="1"/>
  <c r="E13" i="1"/>
  <c r="P34" i="1"/>
  <c r="I29" i="1"/>
  <c r="Q29" i="1"/>
  <c r="I27" i="1"/>
  <c r="O27" i="1"/>
  <c r="M27" i="1"/>
  <c r="N34" i="1"/>
  <c r="I32" i="1"/>
  <c r="K32" i="1"/>
  <c r="I26" i="1"/>
  <c r="K26" i="1"/>
  <c r="I19" i="1"/>
  <c r="M19" i="1"/>
  <c r="L34" i="1"/>
  <c r="I33" i="1"/>
  <c r="M33" i="1"/>
  <c r="I15" i="1"/>
  <c r="O15" i="1"/>
  <c r="I31" i="1"/>
  <c r="Q31" i="1"/>
  <c r="I20" i="1"/>
  <c r="Q20" i="1"/>
  <c r="I9" i="1"/>
  <c r="K9" i="1"/>
  <c r="I16" i="1"/>
  <c r="M16" i="1"/>
  <c r="I14" i="1"/>
  <c r="K14" i="1"/>
  <c r="J34" i="1"/>
  <c r="C32" i="1"/>
  <c r="G32" i="1"/>
  <c r="E32" i="1"/>
  <c r="C26" i="1"/>
  <c r="G26" i="1"/>
  <c r="C19" i="1"/>
  <c r="E19" i="1"/>
  <c r="G19" i="1"/>
  <c r="C9" i="1"/>
  <c r="E9" i="1"/>
  <c r="C24" i="1"/>
  <c r="G24" i="1"/>
  <c r="E24" i="1"/>
  <c r="Q22" i="1"/>
  <c r="E22" i="1"/>
  <c r="M29" i="1"/>
  <c r="O33" i="1"/>
  <c r="O29" i="1"/>
  <c r="G9" i="1"/>
  <c r="E33" i="1"/>
  <c r="O22" i="1"/>
  <c r="O11" i="1"/>
  <c r="Q24" i="1"/>
  <c r="O19" i="1"/>
  <c r="K24" i="1"/>
  <c r="M9" i="1"/>
  <c r="Q32" i="1"/>
  <c r="M32" i="1"/>
  <c r="E12" i="1"/>
  <c r="E31" i="1"/>
  <c r="K29" i="1"/>
  <c r="K27" i="1"/>
  <c r="O20" i="1"/>
  <c r="O32" i="1"/>
  <c r="K19" i="1"/>
  <c r="M20" i="1"/>
  <c r="Q21" i="1"/>
  <c r="K21" i="1"/>
  <c r="M31" i="1"/>
  <c r="Q30" i="1"/>
  <c r="O9" i="1"/>
  <c r="M21" i="1"/>
  <c r="M30" i="1"/>
  <c r="K23" i="1"/>
  <c r="O10" i="1"/>
  <c r="Q23" i="1"/>
  <c r="Q9" i="1"/>
  <c r="O23" i="1"/>
  <c r="Q10" i="1"/>
  <c r="K10" i="1"/>
  <c r="O30" i="1"/>
  <c r="Q15" i="1"/>
  <c r="Q27" i="1"/>
  <c r="I34" i="1"/>
  <c r="K34" i="1"/>
  <c r="M17" i="1"/>
  <c r="M18" i="1"/>
  <c r="K17" i="1"/>
  <c r="Q18" i="1"/>
  <c r="K15" i="1"/>
  <c r="O25" i="1"/>
  <c r="O14" i="1"/>
  <c r="K18" i="1"/>
  <c r="K25" i="1"/>
  <c r="O31" i="1"/>
  <c r="K31" i="1"/>
  <c r="M24" i="1"/>
  <c r="Q17" i="1"/>
  <c r="K16" i="1"/>
  <c r="Q33" i="1"/>
  <c r="O28" i="1"/>
  <c r="Q14" i="1"/>
  <c r="K33" i="1"/>
  <c r="O26" i="1"/>
  <c r="K20" i="1"/>
  <c r="O13" i="1"/>
  <c r="Q13" i="1"/>
  <c r="K13" i="1"/>
  <c r="Q12" i="1"/>
  <c r="M25" i="1"/>
  <c r="M15" i="1"/>
  <c r="Q19" i="1"/>
  <c r="M14" i="1"/>
  <c r="M26" i="1"/>
  <c r="Q26" i="1"/>
  <c r="M28" i="1"/>
  <c r="O16" i="1"/>
  <c r="M12" i="1"/>
  <c r="Q28" i="1"/>
  <c r="K12" i="1"/>
  <c r="Q16" i="1"/>
  <c r="G25" i="1"/>
  <c r="G28" i="1"/>
  <c r="E10" i="1"/>
  <c r="E26" i="1"/>
  <c r="G30" i="1"/>
  <c r="C34" i="1"/>
  <c r="E15" i="1"/>
  <c r="E29" i="1"/>
  <c r="E18" i="1"/>
  <c r="E14" i="1"/>
  <c r="G16" i="1"/>
  <c r="O34" i="1"/>
  <c r="M34" i="1"/>
  <c r="Q34" i="1"/>
  <c r="E34" i="1"/>
  <c r="G34" i="1"/>
</calcChain>
</file>

<file path=xl/sharedStrings.xml><?xml version="1.0" encoding="utf-8"?>
<sst xmlns="http://schemas.openxmlformats.org/spreadsheetml/2006/main" count="51" uniqueCount="44">
  <si>
    <t>Total</t>
  </si>
  <si>
    <t>Mujeres</t>
  </si>
  <si>
    <t>%</t>
  </si>
  <si>
    <t>Hombres</t>
  </si>
  <si>
    <t>Violencia sexual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</si>
  <si>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</si>
  <si>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</si>
  <si>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</si>
  <si>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</si>
  <si>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Violencia Psicológica</t>
  </si>
  <si>
    <t>Violencia Física</t>
  </si>
  <si>
    <r>
      <t xml:space="preserve">Violencia Económica </t>
    </r>
    <r>
      <rPr>
        <b/>
        <sz val="8"/>
        <color indexed="9"/>
        <rFont val="Arial Narrow"/>
        <family val="2"/>
      </rPr>
      <t>o Patrimonial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</si>
  <si>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</si>
  <si>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</si>
  <si>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</si>
  <si>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</si>
  <si>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</si>
  <si>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</si>
  <si>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</si>
  <si>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</si>
  <si>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</si>
  <si>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</si>
  <si>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</si>
  <si>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</si>
  <si>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</si>
  <si>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</si>
  <si>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</si>
  <si>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</si>
  <si>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</si>
  <si>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</si>
  <si>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</si>
  <si>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</si>
  <si>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</si>
  <si>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</si>
  <si>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</si>
  <si>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</si>
  <si>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</si>
  <si>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</si>
  <si>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</si>
  <si>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</si>
  <si>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</si>
  <si>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Violencia física y sexual (/1) ENDES 2016</t>
  </si>
  <si>
    <t>Periodo : Enero - Marzo 2018 (Preliminar)</t>
  </si>
  <si>
    <t>Cuadro N° 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</si>
</sst>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5" fillId="3" borderId="0" xfId="0" applyFont="1" applyFill="1" applyAlignment="1">
      <alignment vertical="center"/>
    </xf>
    <xf numFmtId="0" fontId="6" fillId="3" borderId="0" xfId="5" applyFont="1" applyFill="1" applyAlignment="1">
      <alignment horizontal="centerContinuous"/>
    </xf>
    <xf numFmtId="0" fontId="6" fillId="3" borderId="0" xfId="5" applyFont="1" applyFill="1"/>
    <xf numFmtId="0" fontId="6" fillId="3" borderId="0" xfId="5" applyFont="1" applyFill="1" applyAlignment="1">
      <alignment horizontal="centerContinuous" vertical="center" wrapText="1"/>
    </xf>
    <xf numFmtId="0" fontId="7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9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6" fillId="5" borderId="0" xfId="5" applyFont="1" applyFill="1"/>
    <xf numFmtId="0" fontId="10" fillId="3" borderId="0" xfId="0" applyFont="1" applyFill="1" applyBorder="1" applyAlignment="1">
      <alignment vertical="center"/>
    </xf>
    <xf numFmtId="0" fontId="11" fillId="3" borderId="0" xfId="5" applyFont="1" applyFill="1"/>
    <xf numFmtId="49" fontId="12" fillId="6" borderId="0" xfId="5" applyNumberFormat="1" applyFont="1" applyFill="1" applyBorder="1" applyAlignment="1">
      <alignment horizontal="center" vertical="center" wrapText="1"/>
    </xf>
    <xf numFmtId="3" fontId="12" fillId="6" borderId="1" xfId="5" applyNumberFormat="1" applyFont="1" applyFill="1" applyBorder="1" applyAlignment="1">
      <alignment horizontal="center" vertical="center" wrapText="1"/>
    </xf>
    <xf numFmtId="9" fontId="12" fillId="6" borderId="1" xfId="12" applyFont="1" applyFill="1" applyBorder="1" applyAlignment="1">
      <alignment horizontal="center" vertical="center" wrapText="1"/>
    </xf>
    <xf numFmtId="164" fontId="12" fillId="6" borderId="1" xfId="12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3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center" vertical="center" wrapText="1"/>
    </xf>
    <xf numFmtId="3" fontId="6" fillId="7" borderId="2" xfId="0" applyNumberFormat="1" applyFont="1" applyFill="1" applyBorder="1" applyAlignment="1">
      <alignment horizontal="center" vertical="center"/>
    </xf>
    <xf numFmtId="9" fontId="6" fillId="7" borderId="2" xfId="12" applyFont="1" applyFill="1" applyBorder="1" applyAlignment="1">
      <alignment horizontal="center" vertical="center" wrapText="1"/>
    </xf>
    <xf numFmtId="3" fontId="6" fillId="7" borderId="2" xfId="5" applyNumberFormat="1" applyFont="1" applyFill="1" applyBorder="1" applyAlignment="1">
      <alignment horizontal="center" vertical="center" wrapText="1"/>
    </xf>
    <xf numFmtId="0" fontId="6" fillId="7" borderId="4" xfId="5" applyFont="1" applyFill="1" applyBorder="1" applyAlignment="1">
      <alignment horizontal="center" vertical="center"/>
    </xf>
    <xf numFmtId="0" fontId="13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center" vertical="center" wrapText="1"/>
    </xf>
    <xf numFmtId="9" fontId="6" fillId="7" borderId="4" xfId="12" applyFont="1" applyFill="1" applyBorder="1" applyAlignment="1">
      <alignment horizontal="center" vertical="center" wrapText="1"/>
    </xf>
    <xf numFmtId="3" fontId="6" fillId="7" borderId="4" xfId="5" applyNumberFormat="1" applyFont="1" applyFill="1" applyBorder="1" applyAlignment="1">
      <alignment horizontal="center" vertical="center" wrapText="1"/>
    </xf>
    <xf numFmtId="0" fontId="13" fillId="7" borderId="6" xfId="6" applyFont="1" applyFill="1" applyBorder="1" applyAlignment="1">
      <alignment horizontal="left" vertical="center" wrapText="1"/>
    </xf>
    <xf numFmtId="3" fontId="8" fillId="7" borderId="7" xfId="5" applyNumberFormat="1" applyFont="1" applyFill="1" applyBorder="1" applyAlignment="1">
      <alignment horizontal="center" vertical="center" wrapText="1"/>
    </xf>
    <xf numFmtId="9" fontId="6" fillId="7" borderId="7" xfId="12" applyFont="1" applyFill="1" applyBorder="1" applyAlignment="1">
      <alignment horizontal="center" vertical="center" wrapText="1"/>
    </xf>
    <xf numFmtId="3" fontId="6" fillId="7" borderId="7" xfId="5" applyNumberFormat="1" applyFont="1" applyFill="1" applyBorder="1" applyAlignment="1">
      <alignment horizontal="center" vertical="center" wrapText="1"/>
    </xf>
    <xf numFmtId="49" fontId="14" fillId="6" borderId="8" xfId="5" applyNumberFormat="1" applyFont="1" applyFill="1" applyBorder="1" applyAlignment="1">
      <alignment horizontal="center" vertical="center" wrapText="1"/>
    </xf>
    <xf numFmtId="49" fontId="14" fillId="6" borderId="0" xfId="5" applyNumberFormat="1" applyFont="1" applyFill="1" applyBorder="1" applyAlignment="1">
      <alignment horizontal="center" vertical="center" wrapText="1"/>
    </xf>
    <xf numFmtId="0" fontId="3" fillId="2" borderId="0" xfId="5" applyFont="1" applyFill="1" applyAlignment="1">
      <alignment vertical="center"/>
    </xf>
    <xf numFmtId="9" fontId="12" fillId="6" borderId="1" xfId="12" applyNumberFormat="1" applyFont="1" applyFill="1" applyBorder="1" applyAlignment="1">
      <alignment horizontal="center" vertical="center" wrapText="1"/>
    </xf>
    <xf numFmtId="164" fontId="6" fillId="7" borderId="2" xfId="12" applyNumberFormat="1" applyFont="1" applyFill="1" applyBorder="1" applyAlignment="1">
      <alignment horizontal="center" vertical="center" wrapText="1"/>
    </xf>
    <xf numFmtId="0" fontId="12" fillId="6" borderId="1" xfId="5" applyFont="1" applyFill="1" applyBorder="1" applyAlignment="1">
      <alignment horizontal="center" vertical="center" wrapText="1"/>
    </xf>
    <xf numFmtId="0" fontId="12" fillId="6" borderId="9" xfId="5" applyFont="1" applyFill="1" applyBorder="1" applyAlignment="1">
      <alignment horizontal="center" vertical="center" wrapText="1"/>
    </xf>
    <xf numFmtId="0" fontId="15" fillId="3" borderId="0" xfId="5" applyFont="1" applyFill="1" applyAlignment="1">
      <alignment horizontal="justify" vertical="center" wrapText="1"/>
    </xf>
    <xf numFmtId="0" fontId="12" fillId="6" borderId="0" xfId="5" applyFont="1" applyFill="1" applyBorder="1" applyAlignment="1">
      <alignment horizontal="center" vertical="center" wrapText="1"/>
    </xf>
    <xf numFmtId="0" fontId="16" fillId="6" borderId="0" xfId="2" applyFont="1" applyFill="1" applyBorder="1"/>
    <xf numFmtId="49" fontId="12" fillId="6" borderId="0" xfId="5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view="pageBreakPreview" zoomScale="86" zoomScaleSheetLayoutView="86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ColWidth="11.44140625" defaultRowHeight="13.8" x14ac:dyDescent="0.3"/>
  <cols>
    <col min="1" max="1" width="4.6640625" style="3" customWidth="1"/>
    <col min="2" max="2" width="13.88671875" style="3" customWidth="1"/>
    <col min="3" max="3" width="7" style="3" customWidth="1"/>
    <col min="4" max="4" width="7.44140625" style="3" customWidth="1"/>
    <col min="5" max="5" width="5.109375" style="3" customWidth="1"/>
    <col min="6" max="6" width="7.44140625" style="3" customWidth="1"/>
    <col min="7" max="7" width="5.109375" style="3" customWidth="1"/>
    <col min="8" max="8" width="1.109375" style="3" customWidth="1"/>
    <col min="9" max="9" width="7" style="3" customWidth="1"/>
    <col min="10" max="10" width="10.6640625" style="3" customWidth="1"/>
    <col min="11" max="11" width="5.6640625" style="3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1.109375" style="3" customWidth="1"/>
    <col min="19" max="19" width="10.6640625" style="3" customWidth="1"/>
    <col min="20" max="16384" width="11.44140625" style="3"/>
  </cols>
  <sheetData>
    <row r="1" spans="1:30" ht="18" x14ac:dyDescent="0.3">
      <c r="A1" s="1" t="s">
        <v>43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0" ht="6" customHeight="1" x14ac:dyDescent="0.3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0" ht="60" customHeight="1" x14ac:dyDescent="0.3">
      <c r="A3" s="54" t="s">
        <v>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30" ht="6" customHeight="1" x14ac:dyDescent="0.3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7"/>
      <c r="S4" s="2"/>
    </row>
    <row r="5" spans="1:30" ht="13.5" customHeight="1" x14ac:dyDescent="0.3">
      <c r="A5" s="8" t="s">
        <v>42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7"/>
      <c r="R5" s="7"/>
      <c r="S5" s="2"/>
    </row>
    <row r="6" spans="1:30" ht="5.25" customHeight="1" x14ac:dyDescent="0.3"/>
    <row r="7" spans="1:30" ht="29.4" customHeight="1" x14ac:dyDescent="0.3">
      <c r="A7" s="55" t="s">
        <v>5</v>
      </c>
      <c r="B7" s="55" t="s">
        <v>40</v>
      </c>
      <c r="C7" s="57" t="s">
        <v>7</v>
      </c>
      <c r="D7" s="57"/>
      <c r="E7" s="57"/>
      <c r="F7" s="57"/>
      <c r="G7" s="57"/>
      <c r="H7" s="28"/>
      <c r="I7" s="57" t="s">
        <v>8</v>
      </c>
      <c r="J7" s="57"/>
      <c r="K7" s="57"/>
      <c r="L7" s="57"/>
      <c r="M7" s="57"/>
      <c r="N7" s="57"/>
      <c r="O7" s="57"/>
      <c r="P7" s="57"/>
      <c r="Q7" s="57"/>
      <c r="R7" s="28"/>
      <c r="S7" s="55" t="s">
        <v>41</v>
      </c>
    </row>
    <row r="8" spans="1:30" ht="63.6" customHeight="1" x14ac:dyDescent="0.3">
      <c r="A8" s="56"/>
      <c r="B8" s="56"/>
      <c r="C8" s="47" t="s">
        <v>0</v>
      </c>
      <c r="D8" s="47" t="s">
        <v>1</v>
      </c>
      <c r="E8" s="47" t="s">
        <v>2</v>
      </c>
      <c r="F8" s="47" t="s">
        <v>3</v>
      </c>
      <c r="G8" s="47" t="s">
        <v>2</v>
      </c>
      <c r="H8" s="48"/>
      <c r="I8" s="47" t="s">
        <v>0</v>
      </c>
      <c r="J8" s="47" t="s">
        <v>11</v>
      </c>
      <c r="K8" s="47" t="s">
        <v>2</v>
      </c>
      <c r="L8" s="47" t="s">
        <v>9</v>
      </c>
      <c r="M8" s="47" t="s">
        <v>2</v>
      </c>
      <c r="N8" s="47" t="s">
        <v>10</v>
      </c>
      <c r="O8" s="47" t="s">
        <v>2</v>
      </c>
      <c r="P8" s="47" t="s">
        <v>4</v>
      </c>
      <c r="Q8" s="47" t="s">
        <v>2</v>
      </c>
      <c r="R8" s="28"/>
      <c r="S8" s="55"/>
    </row>
    <row r="9" spans="1:30" ht="18.75" customHeight="1" x14ac:dyDescent="0.3">
      <c r="A9" s="32">
        <v>1</v>
      </c>
      <c r="B9" s="33" t="s">
        <v>26</v>
      </c>
      <c r="C9" s="34">
        <f t="shared" ref="C9:C33" si="0">D9+F9</f>
        <v>9681</v>
      </c>
      <c r="D9" s="35">
        <v>7989</v>
      </c>
      <c r="E9" s="36">
        <f t="shared" ref="E9:E34" si="1">D9/C9</f>
        <v>0.82522466687325691</v>
      </c>
      <c r="F9" s="35">
        <v>1692</v>
      </c>
      <c r="G9" s="36">
        <f t="shared" ref="G9:G34" si="2">F9/C9</f>
        <v>0.17477533312674309</v>
      </c>
      <c r="H9" s="37"/>
      <c r="I9" s="34">
        <f t="shared" ref="I9:I33" si="3">J9+L9+N9+P9</f>
        <v>9681</v>
      </c>
      <c r="J9" s="35">
        <v>26</v>
      </c>
      <c r="K9" s="36">
        <f t="shared" ref="K9:K34" si="4">J9/I9</f>
        <v>2.6856729676686293E-3</v>
      </c>
      <c r="L9" s="35">
        <v>4913</v>
      </c>
      <c r="M9" s="36">
        <f t="shared" ref="M9:M34" si="5">L9/I9</f>
        <v>0.50748889577522982</v>
      </c>
      <c r="N9" s="35">
        <v>3762</v>
      </c>
      <c r="O9" s="36">
        <f t="shared" ref="O9:O34" si="6">N9/I9</f>
        <v>0.38859621939882244</v>
      </c>
      <c r="P9" s="35">
        <v>980</v>
      </c>
      <c r="Q9" s="36">
        <f t="shared" ref="Q9:Q34" si="7">P9/I9</f>
        <v>0.1012292118582791</v>
      </c>
      <c r="R9" s="36"/>
      <c r="S9" s="51">
        <v>0.31735499134734768</v>
      </c>
      <c r="U9" s="25"/>
      <c r="V9" s="25"/>
      <c r="W9" s="25"/>
      <c r="X9" s="25"/>
      <c r="Y9" s="25"/>
      <c r="Z9" s="25"/>
    </row>
    <row r="10" spans="1:30" ht="18.75" customHeight="1" x14ac:dyDescent="0.3">
      <c r="A10" s="38">
        <v>2</v>
      </c>
      <c r="B10" s="39" t="s">
        <v>15</v>
      </c>
      <c r="C10" s="40">
        <f t="shared" si="0"/>
        <v>3128</v>
      </c>
      <c r="D10" s="35">
        <v>2514</v>
      </c>
      <c r="E10" s="36">
        <f t="shared" si="1"/>
        <v>0.80370843989769825</v>
      </c>
      <c r="F10" s="35">
        <v>614</v>
      </c>
      <c r="G10" s="36">
        <f t="shared" si="2"/>
        <v>0.19629156010230178</v>
      </c>
      <c r="H10" s="42"/>
      <c r="I10" s="34">
        <f t="shared" si="3"/>
        <v>3128</v>
      </c>
      <c r="J10" s="35">
        <v>27</v>
      </c>
      <c r="K10" s="36">
        <f t="shared" si="4"/>
        <v>8.6317135549872116E-3</v>
      </c>
      <c r="L10" s="35">
        <v>1966</v>
      </c>
      <c r="M10" s="36">
        <f t="shared" si="5"/>
        <v>0.62851662404092068</v>
      </c>
      <c r="N10" s="35">
        <v>1001</v>
      </c>
      <c r="O10" s="36">
        <f t="shared" si="6"/>
        <v>0.32001278772378516</v>
      </c>
      <c r="P10" s="35">
        <v>134</v>
      </c>
      <c r="Q10" s="36">
        <f t="shared" si="7"/>
        <v>4.2838874680306907E-2</v>
      </c>
      <c r="R10" s="41"/>
      <c r="S10" s="51">
        <v>0.384328912344714</v>
      </c>
    </row>
    <row r="11" spans="1:30" ht="18.75" customHeight="1" x14ac:dyDescent="0.3">
      <c r="A11" s="32">
        <v>3</v>
      </c>
      <c r="B11" s="39" t="s">
        <v>19</v>
      </c>
      <c r="C11" s="40">
        <f t="shared" si="0"/>
        <v>1757</v>
      </c>
      <c r="D11" s="35">
        <v>1544</v>
      </c>
      <c r="E11" s="36">
        <f t="shared" si="1"/>
        <v>0.87877063175867953</v>
      </c>
      <c r="F11" s="35">
        <v>213</v>
      </c>
      <c r="G11" s="36">
        <f t="shared" si="2"/>
        <v>0.12122936824132043</v>
      </c>
      <c r="H11" s="42"/>
      <c r="I11" s="34">
        <f t="shared" si="3"/>
        <v>1757</v>
      </c>
      <c r="J11" s="35">
        <v>5</v>
      </c>
      <c r="K11" s="36">
        <f t="shared" si="4"/>
        <v>2.8457598178713715E-3</v>
      </c>
      <c r="L11" s="35">
        <v>887</v>
      </c>
      <c r="M11" s="36">
        <f t="shared" si="5"/>
        <v>0.50483779169038134</v>
      </c>
      <c r="N11" s="35">
        <v>741</v>
      </c>
      <c r="O11" s="36">
        <f t="shared" si="6"/>
        <v>0.4217416050085373</v>
      </c>
      <c r="P11" s="35">
        <v>124</v>
      </c>
      <c r="Q11" s="36">
        <f t="shared" si="7"/>
        <v>7.0574843483210012E-2</v>
      </c>
      <c r="R11" s="41"/>
      <c r="S11" s="51">
        <v>0.40434681081535645</v>
      </c>
    </row>
    <row r="12" spans="1:30" ht="18.75" customHeight="1" x14ac:dyDescent="0.3">
      <c r="A12" s="32">
        <v>4</v>
      </c>
      <c r="B12" s="39" t="s">
        <v>23</v>
      </c>
      <c r="C12" s="40">
        <f t="shared" si="0"/>
        <v>1376</v>
      </c>
      <c r="D12" s="35">
        <v>1175</v>
      </c>
      <c r="E12" s="36">
        <f t="shared" si="1"/>
        <v>0.85392441860465118</v>
      </c>
      <c r="F12" s="35">
        <v>201</v>
      </c>
      <c r="G12" s="36">
        <f t="shared" si="2"/>
        <v>0.14607558139534885</v>
      </c>
      <c r="H12" s="42"/>
      <c r="I12" s="34">
        <f t="shared" si="3"/>
        <v>1376</v>
      </c>
      <c r="J12" s="35">
        <v>5</v>
      </c>
      <c r="K12" s="36">
        <f t="shared" si="4"/>
        <v>3.6337209302325581E-3</v>
      </c>
      <c r="L12" s="35">
        <v>700</v>
      </c>
      <c r="M12" s="36">
        <f t="shared" si="5"/>
        <v>0.50872093023255816</v>
      </c>
      <c r="N12" s="35">
        <v>519</v>
      </c>
      <c r="O12" s="36">
        <f t="shared" si="6"/>
        <v>0.37718023255813954</v>
      </c>
      <c r="P12" s="35">
        <v>152</v>
      </c>
      <c r="Q12" s="36">
        <f t="shared" si="7"/>
        <v>0.11046511627906977</v>
      </c>
      <c r="R12" s="41"/>
      <c r="S12" s="51">
        <v>0.41184860748539182</v>
      </c>
    </row>
    <row r="13" spans="1:30" ht="18.75" customHeight="1" x14ac:dyDescent="0.3">
      <c r="A13" s="38">
        <v>5</v>
      </c>
      <c r="B13" s="39" t="s">
        <v>32</v>
      </c>
      <c r="C13" s="40">
        <f t="shared" si="0"/>
        <v>1243</v>
      </c>
      <c r="D13" s="35">
        <v>1115</v>
      </c>
      <c r="E13" s="36">
        <f t="shared" si="1"/>
        <v>0.89702333065164919</v>
      </c>
      <c r="F13" s="35">
        <v>128</v>
      </c>
      <c r="G13" s="36">
        <f t="shared" si="2"/>
        <v>0.10297666934835076</v>
      </c>
      <c r="H13" s="42"/>
      <c r="I13" s="34">
        <f t="shared" si="3"/>
        <v>1243</v>
      </c>
      <c r="J13" s="35">
        <v>1</v>
      </c>
      <c r="K13" s="36">
        <f t="shared" si="4"/>
        <v>8.045052292839903E-4</v>
      </c>
      <c r="L13" s="35">
        <v>554</v>
      </c>
      <c r="M13" s="36">
        <f t="shared" si="5"/>
        <v>0.44569589702333068</v>
      </c>
      <c r="N13" s="35">
        <v>628</v>
      </c>
      <c r="O13" s="36">
        <f t="shared" si="6"/>
        <v>0.50522928399034595</v>
      </c>
      <c r="P13" s="35">
        <v>60</v>
      </c>
      <c r="Q13" s="36">
        <f t="shared" si="7"/>
        <v>4.8270313757039419E-2</v>
      </c>
      <c r="R13" s="41"/>
      <c r="S13" s="51">
        <v>0.43638695903334207</v>
      </c>
      <c r="U13" s="25"/>
      <c r="V13" s="25"/>
      <c r="W13" s="25"/>
      <c r="X13" s="25"/>
      <c r="Y13" s="25"/>
      <c r="Z13" s="25"/>
    </row>
    <row r="14" spans="1:30" ht="18.75" customHeight="1" x14ac:dyDescent="0.3">
      <c r="A14" s="32">
        <v>6</v>
      </c>
      <c r="B14" s="39" t="s">
        <v>24</v>
      </c>
      <c r="C14" s="40">
        <f t="shared" si="0"/>
        <v>1225</v>
      </c>
      <c r="D14" s="35">
        <v>1013</v>
      </c>
      <c r="E14" s="36">
        <f t="shared" si="1"/>
        <v>0.82693877551020412</v>
      </c>
      <c r="F14" s="35">
        <v>212</v>
      </c>
      <c r="G14" s="36">
        <f t="shared" si="2"/>
        <v>0.17306122448979591</v>
      </c>
      <c r="H14" s="42"/>
      <c r="I14" s="34">
        <f t="shared" si="3"/>
        <v>1225</v>
      </c>
      <c r="J14" s="35">
        <v>8</v>
      </c>
      <c r="K14" s="36">
        <f t="shared" si="4"/>
        <v>6.5306122448979594E-3</v>
      </c>
      <c r="L14" s="35">
        <v>705</v>
      </c>
      <c r="M14" s="36">
        <f t="shared" si="5"/>
        <v>0.57551020408163267</v>
      </c>
      <c r="N14" s="35">
        <v>421</v>
      </c>
      <c r="O14" s="36">
        <f t="shared" si="6"/>
        <v>0.34367346938775512</v>
      </c>
      <c r="P14" s="35">
        <v>91</v>
      </c>
      <c r="Q14" s="36">
        <f t="shared" si="7"/>
        <v>7.4285714285714288E-2</v>
      </c>
      <c r="R14" s="41"/>
      <c r="S14" s="51">
        <v>0.21775084452898855</v>
      </c>
      <c r="AA14" s="25"/>
      <c r="AB14" s="25"/>
      <c r="AC14" s="25"/>
      <c r="AD14" s="25"/>
    </row>
    <row r="15" spans="1:30" ht="18.75" customHeight="1" x14ac:dyDescent="0.3">
      <c r="A15" s="32">
        <v>7</v>
      </c>
      <c r="B15" s="39" t="s">
        <v>22</v>
      </c>
      <c r="C15" s="40">
        <f t="shared" si="0"/>
        <v>1011</v>
      </c>
      <c r="D15" s="35">
        <v>882</v>
      </c>
      <c r="E15" s="36">
        <f t="shared" si="1"/>
        <v>0.87240356083086057</v>
      </c>
      <c r="F15" s="35">
        <v>129</v>
      </c>
      <c r="G15" s="36">
        <f t="shared" si="2"/>
        <v>0.12759643916913946</v>
      </c>
      <c r="H15" s="42"/>
      <c r="I15" s="34">
        <f t="shared" si="3"/>
        <v>1011</v>
      </c>
      <c r="J15" s="35">
        <v>2</v>
      </c>
      <c r="K15" s="36">
        <f t="shared" si="4"/>
        <v>1.9782393669634025E-3</v>
      </c>
      <c r="L15" s="35">
        <v>525</v>
      </c>
      <c r="M15" s="36">
        <f t="shared" si="5"/>
        <v>0.51928783382789323</v>
      </c>
      <c r="N15" s="35">
        <v>371</v>
      </c>
      <c r="O15" s="36">
        <f t="shared" si="6"/>
        <v>0.36696340257171117</v>
      </c>
      <c r="P15" s="35">
        <v>113</v>
      </c>
      <c r="Q15" s="36">
        <f t="shared" si="7"/>
        <v>0.11177052423343224</v>
      </c>
      <c r="R15" s="41"/>
      <c r="S15" s="51">
        <v>0.30058476039171445</v>
      </c>
    </row>
    <row r="16" spans="1:30" ht="18.75" customHeight="1" x14ac:dyDescent="0.3">
      <c r="A16" s="38">
        <v>8</v>
      </c>
      <c r="B16" s="39" t="s">
        <v>13</v>
      </c>
      <c r="C16" s="40">
        <f t="shared" si="0"/>
        <v>1006</v>
      </c>
      <c r="D16" s="35">
        <v>866</v>
      </c>
      <c r="E16" s="36">
        <f t="shared" si="1"/>
        <v>0.86083499005964215</v>
      </c>
      <c r="F16" s="35">
        <v>140</v>
      </c>
      <c r="G16" s="36">
        <f t="shared" si="2"/>
        <v>0.13916500994035785</v>
      </c>
      <c r="H16" s="42"/>
      <c r="I16" s="34">
        <f t="shared" si="3"/>
        <v>1006</v>
      </c>
      <c r="J16" s="35">
        <v>6</v>
      </c>
      <c r="K16" s="36">
        <f t="shared" si="4"/>
        <v>5.9642147117296221E-3</v>
      </c>
      <c r="L16" s="35">
        <v>520</v>
      </c>
      <c r="M16" s="36">
        <f t="shared" si="5"/>
        <v>0.51689860834990065</v>
      </c>
      <c r="N16" s="35">
        <v>432</v>
      </c>
      <c r="O16" s="36">
        <f t="shared" si="6"/>
        <v>0.42942345924453279</v>
      </c>
      <c r="P16" s="35">
        <v>48</v>
      </c>
      <c r="Q16" s="36">
        <f t="shared" si="7"/>
        <v>4.7713717693836977E-2</v>
      </c>
      <c r="R16" s="41"/>
      <c r="S16" s="51">
        <v>0.28755244041625466</v>
      </c>
    </row>
    <row r="17" spans="1:30" ht="18.75" customHeight="1" x14ac:dyDescent="0.3">
      <c r="A17" s="32">
        <v>9</v>
      </c>
      <c r="B17" s="39" t="s">
        <v>31</v>
      </c>
      <c r="C17" s="40">
        <f t="shared" si="0"/>
        <v>864</v>
      </c>
      <c r="D17" s="35">
        <v>783</v>
      </c>
      <c r="E17" s="36">
        <f t="shared" si="1"/>
        <v>0.90625</v>
      </c>
      <c r="F17" s="35">
        <v>81</v>
      </c>
      <c r="G17" s="36">
        <f t="shared" si="2"/>
        <v>9.375E-2</v>
      </c>
      <c r="H17" s="42"/>
      <c r="I17" s="34">
        <f t="shared" si="3"/>
        <v>864</v>
      </c>
      <c r="J17" s="35">
        <v>0</v>
      </c>
      <c r="K17" s="36">
        <f t="shared" si="4"/>
        <v>0</v>
      </c>
      <c r="L17" s="35">
        <v>403</v>
      </c>
      <c r="M17" s="36">
        <f t="shared" si="5"/>
        <v>0.46643518518518517</v>
      </c>
      <c r="N17" s="35">
        <v>376</v>
      </c>
      <c r="O17" s="36">
        <f t="shared" si="6"/>
        <v>0.43518518518518517</v>
      </c>
      <c r="P17" s="35">
        <v>85</v>
      </c>
      <c r="Q17" s="36">
        <f t="shared" si="7"/>
        <v>9.8379629629629636E-2</v>
      </c>
      <c r="R17" s="41"/>
      <c r="S17" s="51">
        <v>0.32420930658466757</v>
      </c>
    </row>
    <row r="18" spans="1:30" ht="18.75" customHeight="1" x14ac:dyDescent="0.3">
      <c r="A18" s="32">
        <v>10</v>
      </c>
      <c r="B18" s="39" t="s">
        <v>17</v>
      </c>
      <c r="C18" s="40">
        <f t="shared" si="0"/>
        <v>841</v>
      </c>
      <c r="D18" s="35">
        <v>743</v>
      </c>
      <c r="E18" s="36">
        <f t="shared" si="1"/>
        <v>0.88347205707491083</v>
      </c>
      <c r="F18" s="35">
        <v>98</v>
      </c>
      <c r="G18" s="36">
        <f t="shared" si="2"/>
        <v>0.11652794292508918</v>
      </c>
      <c r="H18" s="42"/>
      <c r="I18" s="34">
        <f t="shared" si="3"/>
        <v>841</v>
      </c>
      <c r="J18" s="35">
        <v>6</v>
      </c>
      <c r="K18" s="36">
        <f t="shared" si="4"/>
        <v>7.1343638525564806E-3</v>
      </c>
      <c r="L18" s="35">
        <v>351</v>
      </c>
      <c r="M18" s="36">
        <f t="shared" si="5"/>
        <v>0.41736028537455411</v>
      </c>
      <c r="N18" s="35">
        <v>448</v>
      </c>
      <c r="O18" s="36">
        <f t="shared" si="6"/>
        <v>0.53269916765755054</v>
      </c>
      <c r="P18" s="35">
        <v>36</v>
      </c>
      <c r="Q18" s="36">
        <f t="shared" si="7"/>
        <v>4.2806183115338882E-2</v>
      </c>
      <c r="R18" s="41"/>
      <c r="S18" s="51">
        <v>0.29203133757634936</v>
      </c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1:30" ht="18.75" customHeight="1" x14ac:dyDescent="0.3">
      <c r="A19" s="38">
        <v>11</v>
      </c>
      <c r="B19" s="39" t="s">
        <v>16</v>
      </c>
      <c r="C19" s="40">
        <f t="shared" si="0"/>
        <v>776</v>
      </c>
      <c r="D19" s="35">
        <v>661</v>
      </c>
      <c r="E19" s="36">
        <f t="shared" si="1"/>
        <v>0.85180412371134018</v>
      </c>
      <c r="F19" s="35">
        <v>115</v>
      </c>
      <c r="G19" s="36">
        <f t="shared" si="2"/>
        <v>0.14819587628865979</v>
      </c>
      <c r="H19" s="42"/>
      <c r="I19" s="34">
        <f t="shared" si="3"/>
        <v>776</v>
      </c>
      <c r="J19" s="35">
        <v>3</v>
      </c>
      <c r="K19" s="36">
        <f t="shared" si="4"/>
        <v>3.8659793814432991E-3</v>
      </c>
      <c r="L19" s="35">
        <v>351</v>
      </c>
      <c r="M19" s="36">
        <f t="shared" si="5"/>
        <v>0.45231958762886598</v>
      </c>
      <c r="N19" s="35">
        <v>336</v>
      </c>
      <c r="O19" s="36">
        <f t="shared" si="6"/>
        <v>0.4329896907216495</v>
      </c>
      <c r="P19" s="35">
        <v>86</v>
      </c>
      <c r="Q19" s="36">
        <f t="shared" si="7"/>
        <v>0.11082474226804123</v>
      </c>
      <c r="R19" s="41"/>
      <c r="S19" s="51">
        <v>0.40332879419273832</v>
      </c>
      <c r="U19" s="25"/>
      <c r="V19" s="25"/>
      <c r="W19" s="25"/>
      <c r="X19" s="25"/>
      <c r="Y19" s="25"/>
      <c r="Z19" s="25"/>
    </row>
    <row r="20" spans="1:30" s="25" customFormat="1" ht="18.75" customHeight="1" x14ac:dyDescent="0.3">
      <c r="A20" s="32">
        <v>12</v>
      </c>
      <c r="B20" s="39" t="s">
        <v>33</v>
      </c>
      <c r="C20" s="40">
        <f t="shared" si="0"/>
        <v>738</v>
      </c>
      <c r="D20" s="35">
        <v>633</v>
      </c>
      <c r="E20" s="36">
        <f t="shared" si="1"/>
        <v>0.85772357723577231</v>
      </c>
      <c r="F20" s="35">
        <v>105</v>
      </c>
      <c r="G20" s="36">
        <f t="shared" si="2"/>
        <v>0.14227642276422764</v>
      </c>
      <c r="H20" s="42"/>
      <c r="I20" s="34">
        <f t="shared" si="3"/>
        <v>738</v>
      </c>
      <c r="J20" s="35">
        <v>13</v>
      </c>
      <c r="K20" s="36">
        <f t="shared" si="4"/>
        <v>1.7615176151761516E-2</v>
      </c>
      <c r="L20" s="35">
        <v>328</v>
      </c>
      <c r="M20" s="36">
        <f t="shared" si="5"/>
        <v>0.44444444444444442</v>
      </c>
      <c r="N20" s="35">
        <v>315</v>
      </c>
      <c r="O20" s="36">
        <f t="shared" si="6"/>
        <v>0.42682926829268292</v>
      </c>
      <c r="P20" s="35">
        <v>82</v>
      </c>
      <c r="Q20" s="36">
        <f t="shared" si="7"/>
        <v>0.1111111111111111</v>
      </c>
      <c r="R20" s="41"/>
      <c r="S20" s="51">
        <v>0.38944360190205968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25" customFormat="1" ht="18.75" customHeight="1" x14ac:dyDescent="0.3">
      <c r="A21" s="32">
        <v>13</v>
      </c>
      <c r="B21" s="39" t="s">
        <v>21</v>
      </c>
      <c r="C21" s="40">
        <f t="shared" si="0"/>
        <v>733</v>
      </c>
      <c r="D21" s="35">
        <v>656</v>
      </c>
      <c r="E21" s="36">
        <f t="shared" si="1"/>
        <v>0.89495225102319231</v>
      </c>
      <c r="F21" s="35">
        <v>77</v>
      </c>
      <c r="G21" s="36">
        <f t="shared" si="2"/>
        <v>0.10504774897680765</v>
      </c>
      <c r="H21" s="42"/>
      <c r="I21" s="34">
        <f t="shared" si="3"/>
        <v>733</v>
      </c>
      <c r="J21" s="35">
        <v>3</v>
      </c>
      <c r="K21" s="36">
        <f t="shared" si="4"/>
        <v>4.0927694406548429E-3</v>
      </c>
      <c r="L21" s="35">
        <v>322</v>
      </c>
      <c r="M21" s="36">
        <f t="shared" si="5"/>
        <v>0.43929058663028647</v>
      </c>
      <c r="N21" s="35">
        <v>299</v>
      </c>
      <c r="O21" s="36">
        <f t="shared" si="6"/>
        <v>0.40791268758526605</v>
      </c>
      <c r="P21" s="35">
        <v>109</v>
      </c>
      <c r="Q21" s="36">
        <f t="shared" si="7"/>
        <v>0.14870395634379263</v>
      </c>
      <c r="R21" s="41"/>
      <c r="S21" s="51">
        <v>0.27638655770852399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18.75" customHeight="1" x14ac:dyDescent="0.3">
      <c r="A22" s="38">
        <v>14</v>
      </c>
      <c r="B22" s="39" t="s">
        <v>18</v>
      </c>
      <c r="C22" s="40">
        <f t="shared" si="0"/>
        <v>690</v>
      </c>
      <c r="D22" s="35">
        <v>557</v>
      </c>
      <c r="E22" s="36">
        <f t="shared" si="1"/>
        <v>0.80724637681159417</v>
      </c>
      <c r="F22" s="35">
        <v>133</v>
      </c>
      <c r="G22" s="36">
        <f t="shared" si="2"/>
        <v>0.1927536231884058</v>
      </c>
      <c r="H22" s="42"/>
      <c r="I22" s="34">
        <f t="shared" si="3"/>
        <v>690</v>
      </c>
      <c r="J22" s="35">
        <v>7</v>
      </c>
      <c r="K22" s="36">
        <f t="shared" si="4"/>
        <v>1.0144927536231883E-2</v>
      </c>
      <c r="L22" s="35">
        <v>372</v>
      </c>
      <c r="M22" s="36">
        <f t="shared" si="5"/>
        <v>0.53913043478260869</v>
      </c>
      <c r="N22" s="35">
        <v>258</v>
      </c>
      <c r="O22" s="36">
        <f t="shared" si="6"/>
        <v>0.37391304347826088</v>
      </c>
      <c r="P22" s="35">
        <v>53</v>
      </c>
      <c r="Q22" s="36">
        <f t="shared" si="7"/>
        <v>7.6811594202898556E-2</v>
      </c>
      <c r="R22" s="41"/>
      <c r="S22" s="51">
        <v>0.2960013313191871</v>
      </c>
      <c r="U22" s="25"/>
      <c r="V22" s="25"/>
      <c r="W22" s="25"/>
      <c r="X22" s="25"/>
      <c r="Y22" s="25"/>
      <c r="Z22" s="25"/>
    </row>
    <row r="23" spans="1:30" ht="18.75" customHeight="1" x14ac:dyDescent="0.3">
      <c r="A23" s="32">
        <v>15</v>
      </c>
      <c r="B23" s="39" t="s">
        <v>34</v>
      </c>
      <c r="C23" s="40">
        <f t="shared" si="0"/>
        <v>617</v>
      </c>
      <c r="D23" s="35">
        <v>558</v>
      </c>
      <c r="E23" s="36">
        <f t="shared" si="1"/>
        <v>0.90437601296596437</v>
      </c>
      <c r="F23" s="35">
        <v>59</v>
      </c>
      <c r="G23" s="36">
        <f t="shared" si="2"/>
        <v>9.5623987034035657E-2</v>
      </c>
      <c r="H23" s="42"/>
      <c r="I23" s="34">
        <f t="shared" si="3"/>
        <v>617</v>
      </c>
      <c r="J23" s="35">
        <v>0</v>
      </c>
      <c r="K23" s="36">
        <f t="shared" si="4"/>
        <v>0</v>
      </c>
      <c r="L23" s="35">
        <v>253</v>
      </c>
      <c r="M23" s="36">
        <f t="shared" si="5"/>
        <v>0.41004862236628847</v>
      </c>
      <c r="N23" s="35">
        <v>315</v>
      </c>
      <c r="O23" s="36">
        <f t="shared" si="6"/>
        <v>0.51053484602917343</v>
      </c>
      <c r="P23" s="35">
        <v>49</v>
      </c>
      <c r="Q23" s="36">
        <f t="shared" si="7"/>
        <v>7.9416531604538085E-2</v>
      </c>
      <c r="R23" s="41"/>
      <c r="S23" s="51">
        <v>0.33370504684397362</v>
      </c>
      <c r="AA23" s="25"/>
      <c r="AB23" s="25"/>
      <c r="AC23" s="25"/>
      <c r="AD23" s="25"/>
    </row>
    <row r="24" spans="1:30" ht="18.75" customHeight="1" x14ac:dyDescent="0.3">
      <c r="A24" s="32">
        <v>16</v>
      </c>
      <c r="B24" s="39" t="s">
        <v>27</v>
      </c>
      <c r="C24" s="40">
        <f t="shared" si="0"/>
        <v>608</v>
      </c>
      <c r="D24" s="35">
        <v>522</v>
      </c>
      <c r="E24" s="36">
        <f t="shared" si="1"/>
        <v>0.85855263157894735</v>
      </c>
      <c r="F24" s="35">
        <v>86</v>
      </c>
      <c r="G24" s="36">
        <f t="shared" si="2"/>
        <v>0.14144736842105263</v>
      </c>
      <c r="H24" s="42"/>
      <c r="I24" s="34">
        <f t="shared" si="3"/>
        <v>608</v>
      </c>
      <c r="J24" s="35">
        <v>27</v>
      </c>
      <c r="K24" s="36">
        <f t="shared" si="4"/>
        <v>4.4407894736842105E-2</v>
      </c>
      <c r="L24" s="35">
        <v>270</v>
      </c>
      <c r="M24" s="36">
        <f t="shared" si="5"/>
        <v>0.44407894736842107</v>
      </c>
      <c r="N24" s="35">
        <v>237</v>
      </c>
      <c r="O24" s="36">
        <f t="shared" si="6"/>
        <v>0.38980263157894735</v>
      </c>
      <c r="P24" s="35">
        <v>74</v>
      </c>
      <c r="Q24" s="36">
        <f t="shared" si="7"/>
        <v>0.12171052631578948</v>
      </c>
      <c r="R24" s="41"/>
      <c r="S24" s="51">
        <v>0.23573559233107499</v>
      </c>
    </row>
    <row r="25" spans="1:30" s="25" customFormat="1" ht="18.75" customHeight="1" x14ac:dyDescent="0.3">
      <c r="A25" s="38">
        <v>17</v>
      </c>
      <c r="B25" s="39" t="s">
        <v>35</v>
      </c>
      <c r="C25" s="40">
        <f t="shared" si="0"/>
        <v>581</v>
      </c>
      <c r="D25" s="35">
        <v>512</v>
      </c>
      <c r="E25" s="36">
        <f t="shared" si="1"/>
        <v>0.88123924268502585</v>
      </c>
      <c r="F25" s="35">
        <v>69</v>
      </c>
      <c r="G25" s="36">
        <f t="shared" si="2"/>
        <v>0.11876075731497418</v>
      </c>
      <c r="H25" s="42"/>
      <c r="I25" s="34">
        <f t="shared" si="3"/>
        <v>581</v>
      </c>
      <c r="J25" s="35">
        <v>0</v>
      </c>
      <c r="K25" s="36">
        <f t="shared" si="4"/>
        <v>0</v>
      </c>
      <c r="L25" s="35">
        <v>285</v>
      </c>
      <c r="M25" s="36">
        <f t="shared" si="5"/>
        <v>0.49053356282271943</v>
      </c>
      <c r="N25" s="35">
        <v>287</v>
      </c>
      <c r="O25" s="36">
        <f t="shared" si="6"/>
        <v>0.49397590361445781</v>
      </c>
      <c r="P25" s="35">
        <v>9</v>
      </c>
      <c r="Q25" s="36">
        <f t="shared" si="7"/>
        <v>1.549053356282272E-2</v>
      </c>
      <c r="R25" s="41"/>
      <c r="S25" s="51">
        <v>0.31425529494007831</v>
      </c>
      <c r="T25" s="3"/>
    </row>
    <row r="26" spans="1:30" ht="18.75" customHeight="1" x14ac:dyDescent="0.3">
      <c r="A26" s="32">
        <v>18</v>
      </c>
      <c r="B26" s="39" t="s">
        <v>25</v>
      </c>
      <c r="C26" s="40">
        <f t="shared" si="0"/>
        <v>477</v>
      </c>
      <c r="D26" s="35">
        <v>413</v>
      </c>
      <c r="E26" s="36">
        <f t="shared" si="1"/>
        <v>0.86582809224318658</v>
      </c>
      <c r="F26" s="35">
        <v>64</v>
      </c>
      <c r="G26" s="36">
        <f t="shared" si="2"/>
        <v>0.13417190775681342</v>
      </c>
      <c r="H26" s="42"/>
      <c r="I26" s="34">
        <f t="shared" si="3"/>
        <v>477</v>
      </c>
      <c r="J26" s="35">
        <v>0</v>
      </c>
      <c r="K26" s="36">
        <f t="shared" si="4"/>
        <v>0</v>
      </c>
      <c r="L26" s="35">
        <v>233</v>
      </c>
      <c r="M26" s="36">
        <f t="shared" si="5"/>
        <v>0.48846960167714887</v>
      </c>
      <c r="N26" s="35">
        <v>209</v>
      </c>
      <c r="O26" s="36">
        <f t="shared" si="6"/>
        <v>0.43815513626834379</v>
      </c>
      <c r="P26" s="35">
        <v>35</v>
      </c>
      <c r="Q26" s="36">
        <f t="shared" si="7"/>
        <v>7.337526205450734E-2</v>
      </c>
      <c r="R26" s="41"/>
      <c r="S26" s="51">
        <v>0.24282444321414826</v>
      </c>
    </row>
    <row r="27" spans="1:30" s="25" customFormat="1" ht="18.75" customHeight="1" x14ac:dyDescent="0.3">
      <c r="A27" s="32">
        <v>19</v>
      </c>
      <c r="B27" s="39" t="s">
        <v>14</v>
      </c>
      <c r="C27" s="40">
        <f t="shared" si="0"/>
        <v>463</v>
      </c>
      <c r="D27" s="35">
        <v>399</v>
      </c>
      <c r="E27" s="36">
        <f t="shared" si="1"/>
        <v>0.86177105831533474</v>
      </c>
      <c r="F27" s="35">
        <v>64</v>
      </c>
      <c r="G27" s="36">
        <f t="shared" si="2"/>
        <v>0.13822894168466524</v>
      </c>
      <c r="H27" s="42"/>
      <c r="I27" s="34">
        <f t="shared" si="3"/>
        <v>463</v>
      </c>
      <c r="J27" s="35">
        <v>0</v>
      </c>
      <c r="K27" s="36">
        <f t="shared" si="4"/>
        <v>0</v>
      </c>
      <c r="L27" s="35">
        <v>248</v>
      </c>
      <c r="M27" s="36">
        <f t="shared" si="5"/>
        <v>0.5356371490280778</v>
      </c>
      <c r="N27" s="35">
        <v>174</v>
      </c>
      <c r="O27" s="36">
        <f t="shared" si="6"/>
        <v>0.37580993520518358</v>
      </c>
      <c r="P27" s="35">
        <v>41</v>
      </c>
      <c r="Q27" s="36">
        <f t="shared" si="7"/>
        <v>8.8552915766738655E-2</v>
      </c>
      <c r="R27" s="41"/>
      <c r="S27" s="51">
        <v>0.46853175630711236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3">
      <c r="A28" s="38">
        <v>20</v>
      </c>
      <c r="B28" s="39" t="s">
        <v>20</v>
      </c>
      <c r="C28" s="40">
        <f t="shared" si="0"/>
        <v>388</v>
      </c>
      <c r="D28" s="35">
        <v>337</v>
      </c>
      <c r="E28" s="36">
        <f t="shared" si="1"/>
        <v>0.86855670103092786</v>
      </c>
      <c r="F28" s="35">
        <v>51</v>
      </c>
      <c r="G28" s="36">
        <f t="shared" si="2"/>
        <v>0.13144329896907217</v>
      </c>
      <c r="H28" s="42"/>
      <c r="I28" s="34">
        <f t="shared" si="3"/>
        <v>388</v>
      </c>
      <c r="J28" s="35">
        <v>4</v>
      </c>
      <c r="K28" s="36">
        <f t="shared" si="4"/>
        <v>1.0309278350515464E-2</v>
      </c>
      <c r="L28" s="35">
        <v>175</v>
      </c>
      <c r="M28" s="36">
        <f t="shared" si="5"/>
        <v>0.45103092783505155</v>
      </c>
      <c r="N28" s="35">
        <v>169</v>
      </c>
      <c r="O28" s="36">
        <f t="shared" si="6"/>
        <v>0.43556701030927836</v>
      </c>
      <c r="P28" s="35">
        <v>40</v>
      </c>
      <c r="Q28" s="36">
        <f t="shared" si="7"/>
        <v>0.10309278350515463</v>
      </c>
      <c r="R28" s="41"/>
      <c r="S28" s="51">
        <v>0.36170354017023565</v>
      </c>
    </row>
    <row r="29" spans="1:30" s="25" customFormat="1" ht="18.75" customHeight="1" x14ac:dyDescent="0.3">
      <c r="A29" s="32">
        <v>21</v>
      </c>
      <c r="B29" s="39" t="s">
        <v>12</v>
      </c>
      <c r="C29" s="40">
        <f t="shared" si="0"/>
        <v>334</v>
      </c>
      <c r="D29" s="35">
        <v>285</v>
      </c>
      <c r="E29" s="36">
        <f t="shared" si="1"/>
        <v>0.8532934131736527</v>
      </c>
      <c r="F29" s="35">
        <v>49</v>
      </c>
      <c r="G29" s="36">
        <f t="shared" si="2"/>
        <v>0.1467065868263473</v>
      </c>
      <c r="H29" s="42"/>
      <c r="I29" s="34">
        <f t="shared" si="3"/>
        <v>334</v>
      </c>
      <c r="J29" s="35">
        <v>0</v>
      </c>
      <c r="K29" s="36">
        <f t="shared" si="4"/>
        <v>0</v>
      </c>
      <c r="L29" s="35">
        <v>158</v>
      </c>
      <c r="M29" s="36">
        <f t="shared" si="5"/>
        <v>0.47305389221556887</v>
      </c>
      <c r="N29" s="35">
        <v>118</v>
      </c>
      <c r="O29" s="36">
        <f t="shared" si="6"/>
        <v>0.3532934131736527</v>
      </c>
      <c r="P29" s="35">
        <v>58</v>
      </c>
      <c r="Q29" s="36">
        <f t="shared" si="7"/>
        <v>0.17365269461077845</v>
      </c>
      <c r="R29" s="41"/>
      <c r="S29" s="51">
        <v>0.26077654788836946</v>
      </c>
      <c r="T29" s="3"/>
      <c r="U29" s="3"/>
      <c r="V29" s="3"/>
      <c r="W29" s="3"/>
      <c r="X29" s="3"/>
      <c r="Y29" s="3"/>
      <c r="Z29" s="3"/>
    </row>
    <row r="30" spans="1:30" ht="18.75" customHeight="1" x14ac:dyDescent="0.3">
      <c r="A30" s="32">
        <v>22</v>
      </c>
      <c r="B30" s="39" t="s">
        <v>36</v>
      </c>
      <c r="C30" s="40">
        <f t="shared" si="0"/>
        <v>219</v>
      </c>
      <c r="D30" s="35">
        <v>187</v>
      </c>
      <c r="E30" s="36">
        <f t="shared" si="1"/>
        <v>0.85388127853881279</v>
      </c>
      <c r="F30" s="35">
        <v>32</v>
      </c>
      <c r="G30" s="36">
        <f t="shared" si="2"/>
        <v>0.14611872146118721</v>
      </c>
      <c r="H30" s="42"/>
      <c r="I30" s="34">
        <f t="shared" si="3"/>
        <v>219</v>
      </c>
      <c r="J30" s="35">
        <v>10</v>
      </c>
      <c r="K30" s="36">
        <f t="shared" si="4"/>
        <v>4.5662100456621002E-2</v>
      </c>
      <c r="L30" s="35">
        <v>102</v>
      </c>
      <c r="M30" s="36">
        <f t="shared" si="5"/>
        <v>0.46575342465753422</v>
      </c>
      <c r="N30" s="35">
        <v>67</v>
      </c>
      <c r="O30" s="36">
        <f t="shared" si="6"/>
        <v>0.30593607305936071</v>
      </c>
      <c r="P30" s="35">
        <v>40</v>
      </c>
      <c r="Q30" s="36">
        <f t="shared" si="7"/>
        <v>0.18264840182648401</v>
      </c>
      <c r="R30" s="41"/>
      <c r="S30" s="51">
        <v>0.31137077668404589</v>
      </c>
      <c r="AA30" s="25"/>
      <c r="AB30" s="25"/>
      <c r="AC30" s="25"/>
      <c r="AD30" s="25"/>
    </row>
    <row r="31" spans="1:30" s="25" customFormat="1" ht="18.75" customHeight="1" x14ac:dyDescent="0.3">
      <c r="A31" s="38">
        <v>23</v>
      </c>
      <c r="B31" s="39" t="s">
        <v>30</v>
      </c>
      <c r="C31" s="40">
        <f t="shared" si="0"/>
        <v>205</v>
      </c>
      <c r="D31" s="35">
        <v>181</v>
      </c>
      <c r="E31" s="36">
        <f t="shared" si="1"/>
        <v>0.88292682926829269</v>
      </c>
      <c r="F31" s="35">
        <v>24</v>
      </c>
      <c r="G31" s="36">
        <f t="shared" si="2"/>
        <v>0.11707317073170732</v>
      </c>
      <c r="H31" s="42"/>
      <c r="I31" s="34">
        <f t="shared" si="3"/>
        <v>205</v>
      </c>
      <c r="J31" s="35">
        <v>1</v>
      </c>
      <c r="K31" s="36">
        <f t="shared" si="4"/>
        <v>4.8780487804878049E-3</v>
      </c>
      <c r="L31" s="35">
        <v>110</v>
      </c>
      <c r="M31" s="36">
        <f t="shared" si="5"/>
        <v>0.53658536585365857</v>
      </c>
      <c r="N31" s="35">
        <v>75</v>
      </c>
      <c r="O31" s="36">
        <f t="shared" si="6"/>
        <v>0.36585365853658536</v>
      </c>
      <c r="P31" s="35">
        <v>19</v>
      </c>
      <c r="Q31" s="36">
        <f t="shared" si="7"/>
        <v>9.2682926829268292E-2</v>
      </c>
      <c r="R31" s="41"/>
      <c r="S31" s="51">
        <v>0.3112743155062947</v>
      </c>
      <c r="T31" s="3"/>
      <c r="AA31" s="3"/>
      <c r="AB31" s="3"/>
      <c r="AC31" s="3"/>
      <c r="AD31" s="3"/>
    </row>
    <row r="32" spans="1:30" ht="18.75" customHeight="1" x14ac:dyDescent="0.3">
      <c r="A32" s="32">
        <v>24</v>
      </c>
      <c r="B32" s="39" t="s">
        <v>29</v>
      </c>
      <c r="C32" s="40">
        <f t="shared" si="0"/>
        <v>172</v>
      </c>
      <c r="D32" s="35">
        <v>149</v>
      </c>
      <c r="E32" s="36">
        <f t="shared" si="1"/>
        <v>0.86627906976744184</v>
      </c>
      <c r="F32" s="35">
        <v>23</v>
      </c>
      <c r="G32" s="36">
        <f t="shared" si="2"/>
        <v>0.13372093023255813</v>
      </c>
      <c r="H32" s="42"/>
      <c r="I32" s="34">
        <f t="shared" si="3"/>
        <v>172</v>
      </c>
      <c r="J32" s="35">
        <v>1</v>
      </c>
      <c r="K32" s="36">
        <f t="shared" si="4"/>
        <v>5.8139534883720929E-3</v>
      </c>
      <c r="L32" s="35">
        <v>82</v>
      </c>
      <c r="M32" s="36">
        <f t="shared" si="5"/>
        <v>0.47674418604651164</v>
      </c>
      <c r="N32" s="35">
        <v>77</v>
      </c>
      <c r="O32" s="36">
        <f t="shared" si="6"/>
        <v>0.44767441860465118</v>
      </c>
      <c r="P32" s="35">
        <v>12</v>
      </c>
      <c r="Q32" s="36">
        <f t="shared" si="7"/>
        <v>6.9767441860465115E-2</v>
      </c>
      <c r="R32" s="41"/>
      <c r="S32" s="51">
        <v>0.33899975510585434</v>
      </c>
    </row>
    <row r="33" spans="1:20" s="25" customFormat="1" ht="18.75" customHeight="1" thickBot="1" x14ac:dyDescent="0.35">
      <c r="A33" s="32">
        <v>25</v>
      </c>
      <c r="B33" s="43" t="s">
        <v>28</v>
      </c>
      <c r="C33" s="44">
        <f t="shared" si="0"/>
        <v>154</v>
      </c>
      <c r="D33" s="35">
        <v>122</v>
      </c>
      <c r="E33" s="36">
        <f t="shared" si="1"/>
        <v>0.79220779220779225</v>
      </c>
      <c r="F33" s="35">
        <v>32</v>
      </c>
      <c r="G33" s="36">
        <f t="shared" si="2"/>
        <v>0.20779220779220781</v>
      </c>
      <c r="H33" s="46"/>
      <c r="I33" s="34">
        <f t="shared" si="3"/>
        <v>154</v>
      </c>
      <c r="J33" s="35">
        <v>0</v>
      </c>
      <c r="K33" s="36">
        <f t="shared" si="4"/>
        <v>0</v>
      </c>
      <c r="L33" s="35">
        <v>116</v>
      </c>
      <c r="M33" s="36">
        <f t="shared" si="5"/>
        <v>0.75324675324675328</v>
      </c>
      <c r="N33" s="35">
        <v>31</v>
      </c>
      <c r="O33" s="36">
        <f t="shared" si="6"/>
        <v>0.20129870129870131</v>
      </c>
      <c r="P33" s="35">
        <v>7</v>
      </c>
      <c r="Q33" s="36">
        <f t="shared" si="7"/>
        <v>4.5454545454545456E-2</v>
      </c>
      <c r="R33" s="45"/>
      <c r="S33" s="51">
        <v>0.38874384253943201</v>
      </c>
      <c r="T33" s="3"/>
    </row>
    <row r="34" spans="1:20" ht="20.100000000000001" customHeight="1" thickBot="1" x14ac:dyDescent="0.35">
      <c r="A34" s="52" t="s">
        <v>0</v>
      </c>
      <c r="B34" s="53"/>
      <c r="C34" s="29">
        <f>SUM(C9:C33)</f>
        <v>29287</v>
      </c>
      <c r="D34" s="29">
        <f>SUM(D9:D33)</f>
        <v>24796</v>
      </c>
      <c r="E34" s="50">
        <f t="shared" si="1"/>
        <v>0.84665551268480899</v>
      </c>
      <c r="F34" s="29">
        <f>SUM(F9:F33)</f>
        <v>4491</v>
      </c>
      <c r="G34" s="50">
        <f t="shared" si="2"/>
        <v>0.15334448731519104</v>
      </c>
      <c r="H34" s="29"/>
      <c r="I34" s="29">
        <f>SUM(I9:I33)</f>
        <v>29287</v>
      </c>
      <c r="J34" s="29">
        <f>SUM(J9:J33)</f>
        <v>155</v>
      </c>
      <c r="K34" s="31">
        <f t="shared" si="4"/>
        <v>5.2924505753405944E-3</v>
      </c>
      <c r="L34" s="29">
        <f>SUM(L9:L33)</f>
        <v>14929</v>
      </c>
      <c r="M34" s="31">
        <f t="shared" si="5"/>
        <v>0.5097483525113532</v>
      </c>
      <c r="N34" s="29">
        <f>SUM(N9:N33)</f>
        <v>11666</v>
      </c>
      <c r="O34" s="31">
        <f t="shared" si="6"/>
        <v>0.39833373168982827</v>
      </c>
      <c r="P34" s="29">
        <f>SUM(P9:P33)</f>
        <v>2537</v>
      </c>
      <c r="Q34" s="31">
        <f t="shared" si="7"/>
        <v>8.6625465223477999E-2</v>
      </c>
      <c r="R34" s="30"/>
      <c r="S34" s="31">
        <v>0.32200000000000001</v>
      </c>
    </row>
    <row r="35" spans="1:20" x14ac:dyDescent="0.3">
      <c r="A35" s="26" t="s">
        <v>37</v>
      </c>
      <c r="C35" s="11"/>
      <c r="D35" s="11"/>
      <c r="E35" s="12"/>
      <c r="F35" s="11"/>
      <c r="G35" s="13"/>
      <c r="H35" s="11"/>
      <c r="I35" s="11"/>
      <c r="J35" s="11"/>
      <c r="K35" s="13"/>
      <c r="L35" s="13"/>
      <c r="M35" s="13"/>
      <c r="N35" s="13"/>
      <c r="O35" s="13"/>
      <c r="P35" s="11"/>
      <c r="Q35" s="13"/>
      <c r="R35" s="13"/>
      <c r="S35" s="14"/>
    </row>
    <row r="36" spans="1:20" x14ac:dyDescent="0.3">
      <c r="A36" s="10"/>
      <c r="C36" s="11"/>
      <c r="D36" s="11"/>
      <c r="E36" s="12"/>
      <c r="F36" s="11"/>
      <c r="G36" s="13"/>
      <c r="H36" s="11"/>
      <c r="I36" s="11"/>
      <c r="J36" s="11"/>
      <c r="K36" s="13"/>
      <c r="L36" s="13"/>
      <c r="M36" s="13"/>
      <c r="N36" s="13"/>
      <c r="O36" s="13"/>
      <c r="P36" s="11"/>
      <c r="Q36" s="13"/>
      <c r="R36" s="13"/>
      <c r="S36" s="14"/>
    </row>
    <row r="37" spans="1:20" x14ac:dyDescent="0.3">
      <c r="A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5"/>
      <c r="R37" s="15"/>
    </row>
    <row r="38" spans="1:20" x14ac:dyDescent="0.3">
      <c r="A38" s="49" t="s">
        <v>38</v>
      </c>
      <c r="B38" s="27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20" x14ac:dyDescent="0.3">
      <c r="A39" s="49" t="s">
        <v>39</v>
      </c>
      <c r="B39" s="27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20" x14ac:dyDescent="0.3"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20" x14ac:dyDescent="0.3">
      <c r="B41" s="1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4"/>
      <c r="Q41" s="4"/>
      <c r="R41" s="4"/>
      <c r="S41" s="19"/>
    </row>
    <row r="42" spans="1:20" ht="15.9" customHeight="1" x14ac:dyDescent="0.3">
      <c r="B42" s="20"/>
      <c r="C42" s="24"/>
      <c r="D42" s="22"/>
      <c r="E42" s="22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3"/>
    </row>
    <row r="43" spans="1:20" x14ac:dyDescent="0.3">
      <c r="B43" s="16"/>
      <c r="C43" s="16"/>
      <c r="D43" s="16"/>
      <c r="E43" s="16"/>
      <c r="F43" s="16"/>
      <c r="G43" s="16"/>
      <c r="H43" s="16"/>
      <c r="Q43" s="16"/>
      <c r="R43" s="16"/>
      <c r="S43" s="16"/>
    </row>
  </sheetData>
  <mergeCells count="7">
    <mergeCell ref="A34:B34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2017-12-14T21:58:54Z</cp:lastPrinted>
  <dcterms:created xsi:type="dcterms:W3CDTF">2012-05-16T15:21:51Z</dcterms:created>
  <dcterms:modified xsi:type="dcterms:W3CDTF">2018-04-11T22:57:12Z</dcterms:modified>
</cp:coreProperties>
</file>