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  <c r="F67" i="1"/>
  <c r="J58" i="1"/>
  <c r="J59" i="1"/>
  <c r="J60" i="1"/>
  <c r="J61" i="1"/>
  <c r="J62" i="1"/>
  <c r="J63" i="1"/>
  <c r="J64" i="1"/>
  <c r="J65" i="1"/>
  <c r="J66" i="1"/>
  <c r="J67" i="1"/>
  <c r="B66" i="1" l="1"/>
  <c r="B67" i="1"/>
  <c r="B65" i="1" l="1"/>
  <c r="N68" i="1" l="1"/>
  <c r="M68" i="1"/>
  <c r="L68" i="1"/>
  <c r="K68" i="1"/>
  <c r="I68" i="1"/>
  <c r="H68" i="1"/>
  <c r="G68" i="1"/>
  <c r="E68" i="1"/>
  <c r="D68" i="1"/>
  <c r="C68" i="1"/>
  <c r="B64" i="1"/>
  <c r="F63" i="1" l="1"/>
  <c r="B62" i="1"/>
  <c r="B63" i="1"/>
  <c r="E28" i="1"/>
  <c r="D28" i="1"/>
  <c r="C28" i="1"/>
  <c r="F62" i="1" l="1"/>
  <c r="F61" i="1" l="1"/>
  <c r="B61" i="1"/>
  <c r="C44" i="1"/>
  <c r="D44" i="1"/>
  <c r="E44" i="1"/>
  <c r="F44" i="1"/>
  <c r="G44" i="1"/>
  <c r="H44" i="1"/>
  <c r="I44" i="1"/>
  <c r="J44" i="1"/>
  <c r="F60" i="1" l="1"/>
  <c r="B60" i="1"/>
  <c r="F59" i="1" l="1"/>
  <c r="B59" i="1"/>
  <c r="B58" i="1" l="1"/>
  <c r="F58" i="1"/>
  <c r="N6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J57" i="1"/>
  <c r="J56" i="1"/>
  <c r="F57" i="1"/>
  <c r="B57" i="1"/>
  <c r="F56" i="1"/>
  <c r="B56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D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L29" i="1" l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B69" i="1"/>
  <c r="E69" i="1"/>
  <c r="C69" i="1"/>
  <c r="C93" i="1"/>
  <c r="D93" i="1"/>
  <c r="B126" i="1"/>
  <c r="K93" i="1"/>
  <c r="J93" i="1"/>
  <c r="I93" i="1"/>
  <c r="L93" i="1"/>
  <c r="G93" i="1"/>
  <c r="M93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<sst xmlns="http://schemas.openxmlformats.org/spreadsheetml/2006/main" count="170" uniqueCount="89">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</sst>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6" fillId="7" borderId="11" xfId="1" applyNumberFormat="1" applyFont="1" applyFill="1" applyBorder="1" applyAlignment="1">
      <alignment horizontal="center" vertical="center"/>
    </xf>
    <xf numFmtId="3" fontId="16" fillId="7" borderId="15" xfId="1" applyNumberFormat="1" applyFont="1" applyFill="1" applyBorder="1" applyAlignment="1">
      <alignment horizontal="center" vertical="center"/>
    </xf>
    <xf numFmtId="3" fontId="17" fillId="7" borderId="11" xfId="1" applyNumberFormat="1" applyFont="1" applyFill="1" applyBorder="1" applyAlignment="1">
      <alignment horizontal="center" vertical="center"/>
    </xf>
    <xf numFmtId="3" fontId="17" fillId="7" borderId="1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53</c:v>
                </c:pt>
                <c:pt idx="1">
                  <c:v>3267</c:v>
                </c:pt>
                <c:pt idx="2">
                  <c:v>2166</c:v>
                </c:pt>
                <c:pt idx="3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12</xdr:row>
      <xdr:rowOff>95248</xdr:rowOff>
    </xdr:from>
    <xdr:to>
      <xdr:col>7</xdr:col>
      <xdr:colOff>584767</xdr:colOff>
      <xdr:row>14</xdr:row>
      <xdr:rowOff>268035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171698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519134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1126" y="2533176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15</xdr:row>
      <xdr:rowOff>13605</xdr:rowOff>
    </xdr:from>
    <xdr:to>
      <xdr:col>7</xdr:col>
      <xdr:colOff>594976</xdr:colOff>
      <xdr:row>27</xdr:row>
      <xdr:rowOff>19050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2823480"/>
          <a:ext cx="2181568" cy="576945"/>
          <a:chOff x="4396356" y="3682188"/>
          <a:chExt cx="2055014" cy="580779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524220" cy="58077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136073</xdr:colOff>
      <xdr:row>27</xdr:row>
      <xdr:rowOff>57150</xdr:rowOff>
    </xdr:from>
    <xdr:to>
      <xdr:col>7</xdr:col>
      <xdr:colOff>538543</xdr:colOff>
      <xdr:row>30</xdr:row>
      <xdr:rowOff>0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8" y="3438525"/>
          <a:ext cx="2097920" cy="561975"/>
          <a:chOff x="4475595" y="4450952"/>
          <a:chExt cx="1983394" cy="380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5" y="4457902"/>
            <a:ext cx="436254" cy="37389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262618</xdr:colOff>
      <xdr:row>15</xdr:row>
      <xdr:rowOff>48985</xdr:rowOff>
    </xdr:from>
    <xdr:to>
      <xdr:col>5</xdr:col>
      <xdr:colOff>507548</xdr:colOff>
      <xdr:row>17</xdr:row>
      <xdr:rowOff>170069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43" y="2858860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214948</xdr:colOff>
      <xdr:row>27</xdr:row>
      <xdr:rowOff>117360</xdr:rowOff>
    </xdr:from>
    <xdr:to>
      <xdr:col>5</xdr:col>
      <xdr:colOff>491955</xdr:colOff>
      <xdr:row>29</xdr:row>
      <xdr:rowOff>133350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273" y="3498735"/>
          <a:ext cx="277007" cy="444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1915</v>
      </c>
      <c r="C16" s="40">
        <v>1358</v>
      </c>
      <c r="D16" s="40">
        <v>399</v>
      </c>
      <c r="E16" s="40">
        <v>158</v>
      </c>
      <c r="I16" s="38" t="s">
        <v>17</v>
      </c>
      <c r="J16" s="39">
        <f>SUM(K16:O16)</f>
        <v>1915</v>
      </c>
      <c r="K16" s="40">
        <v>1627</v>
      </c>
      <c r="L16" s="40">
        <v>167</v>
      </c>
      <c r="M16" s="40">
        <v>75</v>
      </c>
      <c r="N16" s="40">
        <v>45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1487</v>
      </c>
      <c r="L17" s="44">
        <v>189</v>
      </c>
      <c r="M17" s="44">
        <v>79</v>
      </c>
      <c r="N17" s="44">
        <v>47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1601</v>
      </c>
      <c r="L18" s="44">
        <v>232</v>
      </c>
      <c r="M18" s="44">
        <v>95</v>
      </c>
      <c r="N18" s="44">
        <v>56</v>
      </c>
      <c r="O18" s="44">
        <v>3</v>
      </c>
    </row>
    <row r="19" spans="1:15" s="41" customFormat="1" ht="15" hidden="1" customHeight="1" x14ac:dyDescent="0.3">
      <c r="A19" s="42" t="s">
        <v>20</v>
      </c>
      <c r="B19" s="43">
        <f t="shared" si="0"/>
        <v>0</v>
      </c>
      <c r="C19" s="44"/>
      <c r="D19" s="44"/>
      <c r="E19" s="44"/>
      <c r="I19" s="42" t="s">
        <v>20</v>
      </c>
      <c r="J19" s="43">
        <f t="shared" si="1"/>
        <v>0</v>
      </c>
      <c r="K19" s="44"/>
      <c r="L19" s="44"/>
      <c r="M19" s="44"/>
      <c r="N19" s="44"/>
      <c r="O19" s="44"/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5709</v>
      </c>
      <c r="C28" s="48">
        <f>SUM(C16:C27)</f>
        <v>4019</v>
      </c>
      <c r="D28" s="48">
        <f>SUM(D16:D27)</f>
        <v>1092</v>
      </c>
      <c r="E28" s="48">
        <f>SUM(E16:E27)</f>
        <v>598</v>
      </c>
      <c r="I28" s="34" t="s">
        <v>1</v>
      </c>
      <c r="J28" s="48">
        <f t="shared" ref="J28:O28" si="2">SUM(J16:J27)</f>
        <v>5709</v>
      </c>
      <c r="K28" s="48">
        <f t="shared" si="2"/>
        <v>4715</v>
      </c>
      <c r="L28" s="48">
        <f t="shared" si="2"/>
        <v>588</v>
      </c>
      <c r="M28" s="48">
        <f t="shared" si="2"/>
        <v>249</v>
      </c>
      <c r="N28" s="48">
        <f t="shared" si="2"/>
        <v>148</v>
      </c>
      <c r="O28" s="48">
        <f t="shared" si="2"/>
        <v>9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0.70397617796461731</v>
      </c>
      <c r="D29" s="50">
        <f>+D28/$B$28</f>
        <v>0.19127693116132422</v>
      </c>
      <c r="E29" s="50">
        <f>+E28/$B$28</f>
        <v>0.1047468908740585</v>
      </c>
      <c r="I29" s="49" t="s">
        <v>2</v>
      </c>
      <c r="J29" s="51">
        <f t="shared" ref="J29:O29" si="3">J28/$J$28</f>
        <v>1</v>
      </c>
      <c r="K29" s="51">
        <f t="shared" si="3"/>
        <v>0.82588894727623052</v>
      </c>
      <c r="L29" s="51">
        <f>L28/$J$28</f>
        <v>0.10299527062532843</v>
      </c>
      <c r="M29" s="51">
        <f t="shared" si="3"/>
        <v>4.3615344193378876E-2</v>
      </c>
      <c r="N29" s="51">
        <f t="shared" si="3"/>
        <v>2.5923979681205116E-2</v>
      </c>
      <c r="O29" s="51">
        <f t="shared" si="3"/>
        <v>1.5764582238570678E-3</v>
      </c>
    </row>
    <row r="30" spans="1:15" s="41" customFormat="1" ht="1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53</v>
      </c>
      <c r="C40" s="63">
        <v>14</v>
      </c>
      <c r="D40" s="63">
        <v>12</v>
      </c>
      <c r="E40" s="63">
        <v>8</v>
      </c>
      <c r="F40" s="63">
        <v>2</v>
      </c>
      <c r="G40" s="63">
        <v>0</v>
      </c>
      <c r="H40" s="63">
        <v>0</v>
      </c>
      <c r="I40" s="63">
        <v>1</v>
      </c>
      <c r="J40" s="63">
        <v>16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3267</v>
      </c>
      <c r="C41" s="63">
        <v>529</v>
      </c>
      <c r="D41" s="63">
        <v>1102</v>
      </c>
      <c r="E41" s="63">
        <v>691</v>
      </c>
      <c r="F41" s="63">
        <v>89</v>
      </c>
      <c r="G41" s="63">
        <v>142</v>
      </c>
      <c r="H41" s="63">
        <v>143</v>
      </c>
      <c r="I41" s="63">
        <v>190</v>
      </c>
      <c r="J41" s="63">
        <v>381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2166</v>
      </c>
      <c r="C42" s="63">
        <v>397</v>
      </c>
      <c r="D42" s="63">
        <v>676</v>
      </c>
      <c r="E42" s="63">
        <v>384</v>
      </c>
      <c r="F42" s="63">
        <v>111</v>
      </c>
      <c r="G42" s="63">
        <v>124</v>
      </c>
      <c r="H42" s="63">
        <v>116</v>
      </c>
      <c r="I42" s="63">
        <v>157</v>
      </c>
      <c r="J42" s="63">
        <v>201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223</v>
      </c>
      <c r="C43" s="70">
        <v>45</v>
      </c>
      <c r="D43" s="70">
        <v>109</v>
      </c>
      <c r="E43" s="70">
        <v>52</v>
      </c>
      <c r="F43" s="70">
        <v>7</v>
      </c>
      <c r="G43" s="70">
        <v>3</v>
      </c>
      <c r="H43" s="70">
        <v>5</v>
      </c>
      <c r="I43" s="70">
        <v>2</v>
      </c>
      <c r="J43" s="70">
        <v>0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5709</v>
      </c>
      <c r="C44" s="73">
        <f t="shared" ref="C44:J44" si="4">SUM(C40:C43)</f>
        <v>985</v>
      </c>
      <c r="D44" s="73">
        <f t="shared" si="4"/>
        <v>1899</v>
      </c>
      <c r="E44" s="73">
        <f t="shared" si="4"/>
        <v>1135</v>
      </c>
      <c r="F44" s="73">
        <f t="shared" si="4"/>
        <v>209</v>
      </c>
      <c r="G44" s="73">
        <f t="shared" si="4"/>
        <v>269</v>
      </c>
      <c r="H44" s="73">
        <f t="shared" si="4"/>
        <v>264</v>
      </c>
      <c r="I44" s="73">
        <f t="shared" si="4"/>
        <v>350</v>
      </c>
      <c r="J44" s="73">
        <f t="shared" si="4"/>
        <v>598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0.17253459449991243</v>
      </c>
      <c r="D45" s="75">
        <f t="shared" si="5"/>
        <v>0.33263268523384132</v>
      </c>
      <c r="E45" s="75">
        <f t="shared" si="5"/>
        <v>0.19880889823086356</v>
      </c>
      <c r="F45" s="75">
        <f t="shared" si="5"/>
        <v>3.6608863198458574E-2</v>
      </c>
      <c r="G45" s="75">
        <f t="shared" si="5"/>
        <v>4.7118584690839023E-2</v>
      </c>
      <c r="H45" s="75">
        <f t="shared" si="5"/>
        <v>4.6242774566473986E-2</v>
      </c>
      <c r="I45" s="75">
        <f t="shared" si="5"/>
        <v>6.1306708705552639E-2</v>
      </c>
      <c r="J45" s="75">
        <f t="shared" si="5"/>
        <v>0.1047468908740585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15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4" t="s">
        <v>46</v>
      </c>
      <c r="B54" s="105" t="s">
        <v>1</v>
      </c>
      <c r="C54" s="105" t="s">
        <v>80</v>
      </c>
      <c r="D54" s="105"/>
      <c r="E54" s="105"/>
      <c r="F54" s="105" t="s">
        <v>1</v>
      </c>
      <c r="G54" s="105" t="s">
        <v>81</v>
      </c>
      <c r="H54" s="105"/>
      <c r="I54" s="105"/>
      <c r="J54" s="105" t="s">
        <v>1</v>
      </c>
      <c r="K54" s="105" t="s">
        <v>82</v>
      </c>
      <c r="L54" s="105"/>
      <c r="M54" s="105"/>
      <c r="N54" s="105" t="s">
        <v>83</v>
      </c>
      <c r="O54" s="106"/>
      <c r="AA54" s="8"/>
    </row>
    <row r="55" spans="1:27" ht="15" customHeight="1" x14ac:dyDescent="0.2">
      <c r="A55" s="104"/>
      <c r="B55" s="105"/>
      <c r="C55" s="2" t="s">
        <v>3</v>
      </c>
      <c r="D55" s="2" t="s">
        <v>4</v>
      </c>
      <c r="E55" s="2" t="s">
        <v>45</v>
      </c>
      <c r="F55" s="105"/>
      <c r="G55" s="3" t="s">
        <v>3</v>
      </c>
      <c r="H55" s="3" t="s">
        <v>4</v>
      </c>
      <c r="I55" s="3" t="s">
        <v>45</v>
      </c>
      <c r="J55" s="105"/>
      <c r="K55" s="3" t="s">
        <v>3</v>
      </c>
      <c r="L55" s="3" t="s">
        <v>4</v>
      </c>
      <c r="M55" s="3" t="s">
        <v>45</v>
      </c>
      <c r="N55" s="105"/>
      <c r="O55" s="106"/>
      <c r="AA55" s="8"/>
    </row>
    <row r="56" spans="1:27" ht="15" customHeight="1" x14ac:dyDescent="0.2">
      <c r="A56" s="80" t="s">
        <v>17</v>
      </c>
      <c r="B56" s="81">
        <f>C56+D56+E56</f>
        <v>14</v>
      </c>
      <c r="C56" s="100">
        <v>10</v>
      </c>
      <c r="D56" s="100">
        <v>4</v>
      </c>
      <c r="E56" s="101">
        <v>0</v>
      </c>
      <c r="F56" s="102">
        <f t="shared" ref="F56:F60" si="6">G56+H56+I56</f>
        <v>43</v>
      </c>
      <c r="G56" s="100">
        <v>11</v>
      </c>
      <c r="H56" s="100">
        <v>16</v>
      </c>
      <c r="I56" s="101">
        <v>16</v>
      </c>
      <c r="J56" s="102">
        <f t="shared" ref="J56:J67" si="7">K56+L56</f>
        <v>4</v>
      </c>
      <c r="K56" s="100">
        <v>2</v>
      </c>
      <c r="L56" s="100">
        <v>2</v>
      </c>
      <c r="M56" s="101">
        <v>0</v>
      </c>
      <c r="N56" s="102">
        <v>0</v>
      </c>
      <c r="O56" s="83"/>
      <c r="AA56" s="8"/>
    </row>
    <row r="57" spans="1:27" ht="15" customHeight="1" x14ac:dyDescent="0.2">
      <c r="A57" s="67" t="s">
        <v>18</v>
      </c>
      <c r="B57" s="65">
        <f t="shared" ref="B57:B67" si="8">C57+D57+E57</f>
        <v>15</v>
      </c>
      <c r="C57" s="100">
        <v>14</v>
      </c>
      <c r="D57" s="100">
        <v>1</v>
      </c>
      <c r="E57" s="101">
        <v>0</v>
      </c>
      <c r="F57" s="103">
        <f t="shared" si="6"/>
        <v>52</v>
      </c>
      <c r="G57" s="100">
        <v>10</v>
      </c>
      <c r="H57" s="100">
        <v>26</v>
      </c>
      <c r="I57" s="101">
        <v>16</v>
      </c>
      <c r="J57" s="102">
        <f t="shared" si="7"/>
        <v>4</v>
      </c>
      <c r="K57" s="100">
        <v>0</v>
      </c>
      <c r="L57" s="100">
        <v>4</v>
      </c>
      <c r="M57" s="101">
        <v>0</v>
      </c>
      <c r="N57" s="103">
        <v>4</v>
      </c>
      <c r="O57" s="83"/>
      <c r="AA57" s="8"/>
    </row>
    <row r="58" spans="1:27" ht="15" customHeight="1" x14ac:dyDescent="0.2">
      <c r="A58" s="67" t="s">
        <v>19</v>
      </c>
      <c r="B58" s="65">
        <f t="shared" si="8"/>
        <v>7</v>
      </c>
      <c r="C58" s="63">
        <v>6</v>
      </c>
      <c r="D58" s="63">
        <v>1</v>
      </c>
      <c r="E58" s="82">
        <v>0</v>
      </c>
      <c r="F58" s="65">
        <f t="shared" si="6"/>
        <v>83</v>
      </c>
      <c r="G58" s="63">
        <v>26</v>
      </c>
      <c r="H58" s="63">
        <v>22</v>
      </c>
      <c r="I58" s="82">
        <v>35</v>
      </c>
      <c r="J58" s="81">
        <f t="shared" si="7"/>
        <v>7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hidden="1" customHeight="1" x14ac:dyDescent="0.2">
      <c r="A59" s="67" t="s">
        <v>20</v>
      </c>
      <c r="B59" s="65">
        <f t="shared" si="8"/>
        <v>0</v>
      </c>
      <c r="C59" s="63"/>
      <c r="D59" s="63"/>
      <c r="E59" s="82"/>
      <c r="F59" s="65">
        <f t="shared" si="6"/>
        <v>0</v>
      </c>
      <c r="G59" s="63"/>
      <c r="H59" s="63"/>
      <c r="I59" s="82"/>
      <c r="J59" s="81">
        <f t="shared" si="7"/>
        <v>0</v>
      </c>
      <c r="K59" s="63"/>
      <c r="L59" s="63"/>
      <c r="M59" s="82"/>
      <c r="N59" s="65"/>
      <c r="O59" s="83"/>
      <c r="AA59" s="8"/>
    </row>
    <row r="60" spans="1:27" ht="15" hidden="1" customHeight="1" x14ac:dyDescent="0.2">
      <c r="A60" s="67" t="s">
        <v>21</v>
      </c>
      <c r="B60" s="65">
        <f t="shared" si="8"/>
        <v>0</v>
      </c>
      <c r="C60" s="63"/>
      <c r="D60" s="63"/>
      <c r="E60" s="82"/>
      <c r="F60" s="65">
        <f t="shared" si="6"/>
        <v>0</v>
      </c>
      <c r="G60" s="63"/>
      <c r="H60" s="63"/>
      <c r="I60" s="82"/>
      <c r="J60" s="81">
        <f t="shared" si="7"/>
        <v>0</v>
      </c>
      <c r="K60" s="63"/>
      <c r="L60" s="63"/>
      <c r="M60" s="82"/>
      <c r="N60" s="65"/>
      <c r="O60" s="83"/>
      <c r="AA60" s="8"/>
    </row>
    <row r="61" spans="1:27" ht="15" hidden="1" customHeight="1" x14ac:dyDescent="0.2">
      <c r="A61" s="67" t="s">
        <v>22</v>
      </c>
      <c r="B61" s="65">
        <f t="shared" si="8"/>
        <v>0</v>
      </c>
      <c r="C61" s="63"/>
      <c r="D61" s="63"/>
      <c r="E61" s="82"/>
      <c r="F61" s="65">
        <f t="shared" ref="F61:F67" si="9">G61+H61+I61</f>
        <v>0</v>
      </c>
      <c r="G61" s="63"/>
      <c r="H61" s="63"/>
      <c r="I61" s="82"/>
      <c r="J61" s="81">
        <f t="shared" si="7"/>
        <v>0</v>
      </c>
      <c r="K61" s="63"/>
      <c r="L61" s="63"/>
      <c r="M61" s="82"/>
      <c r="N61" s="65"/>
      <c r="O61" s="83"/>
      <c r="AA61" s="8"/>
    </row>
    <row r="62" spans="1:27" ht="15" hidden="1" customHeight="1" x14ac:dyDescent="0.2">
      <c r="A62" s="67" t="s">
        <v>23</v>
      </c>
      <c r="B62" s="65">
        <f t="shared" si="8"/>
        <v>0</v>
      </c>
      <c r="C62" s="63"/>
      <c r="D62" s="63"/>
      <c r="E62" s="82"/>
      <c r="F62" s="65">
        <f t="shared" si="9"/>
        <v>0</v>
      </c>
      <c r="G62" s="63"/>
      <c r="H62" s="63"/>
      <c r="I62" s="82"/>
      <c r="J62" s="81">
        <f t="shared" si="7"/>
        <v>0</v>
      </c>
      <c r="K62" s="63"/>
      <c r="L62" s="63"/>
      <c r="M62" s="82"/>
      <c r="N62" s="65"/>
      <c r="O62" s="83"/>
      <c r="AA62" s="8"/>
    </row>
    <row r="63" spans="1:27" ht="15" hidden="1" customHeight="1" x14ac:dyDescent="0.2">
      <c r="A63" s="67" t="s">
        <v>24</v>
      </c>
      <c r="B63" s="65">
        <f t="shared" si="8"/>
        <v>0</v>
      </c>
      <c r="C63" s="63"/>
      <c r="D63" s="63"/>
      <c r="E63" s="82"/>
      <c r="F63" s="65">
        <f t="shared" si="9"/>
        <v>0</v>
      </c>
      <c r="G63" s="63"/>
      <c r="H63" s="63"/>
      <c r="I63" s="82"/>
      <c r="J63" s="81">
        <f t="shared" si="7"/>
        <v>0</v>
      </c>
      <c r="K63" s="63"/>
      <c r="L63" s="63"/>
      <c r="M63" s="82"/>
      <c r="N63" s="65"/>
      <c r="O63" s="83"/>
      <c r="AA63" s="8"/>
    </row>
    <row r="64" spans="1:27" ht="15" hidden="1" customHeight="1" x14ac:dyDescent="0.2">
      <c r="A64" s="67" t="s">
        <v>77</v>
      </c>
      <c r="B64" s="65">
        <f t="shared" si="8"/>
        <v>0</v>
      </c>
      <c r="C64" s="63"/>
      <c r="D64" s="63"/>
      <c r="E64" s="82"/>
      <c r="F64" s="65">
        <f t="shared" si="9"/>
        <v>0</v>
      </c>
      <c r="G64" s="63"/>
      <c r="H64" s="63"/>
      <c r="I64" s="82"/>
      <c r="J64" s="81">
        <f t="shared" si="7"/>
        <v>0</v>
      </c>
      <c r="K64" s="63"/>
      <c r="L64" s="63"/>
      <c r="M64" s="82"/>
      <c r="N64" s="65"/>
      <c r="O64" s="83"/>
      <c r="AA64" s="8"/>
    </row>
    <row r="65" spans="1:15" ht="15" hidden="1" customHeight="1" x14ac:dyDescent="0.2">
      <c r="A65" s="67" t="s">
        <v>26</v>
      </c>
      <c r="B65" s="65">
        <f t="shared" si="8"/>
        <v>0</v>
      </c>
      <c r="C65" s="63"/>
      <c r="D65" s="63"/>
      <c r="E65" s="82"/>
      <c r="F65" s="65">
        <f t="shared" si="9"/>
        <v>0</v>
      </c>
      <c r="G65" s="63"/>
      <c r="H65" s="63"/>
      <c r="I65" s="82"/>
      <c r="J65" s="81">
        <f t="shared" si="7"/>
        <v>0</v>
      </c>
      <c r="K65" s="63"/>
      <c r="L65" s="63"/>
      <c r="M65" s="82"/>
      <c r="N65" s="65"/>
      <c r="O65" s="83"/>
    </row>
    <row r="66" spans="1:15" ht="15" hidden="1" customHeight="1" x14ac:dyDescent="0.2">
      <c r="A66" s="67" t="s">
        <v>27</v>
      </c>
      <c r="B66" s="65">
        <f t="shared" si="8"/>
        <v>0</v>
      </c>
      <c r="C66" s="63"/>
      <c r="D66" s="63"/>
      <c r="E66" s="82"/>
      <c r="F66" s="65">
        <f t="shared" si="9"/>
        <v>0</v>
      </c>
      <c r="G66" s="63"/>
      <c r="H66" s="63"/>
      <c r="I66" s="82"/>
      <c r="J66" s="81">
        <f t="shared" si="7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65">
        <f t="shared" si="8"/>
        <v>0</v>
      </c>
      <c r="C67" s="70"/>
      <c r="D67" s="70"/>
      <c r="E67" s="84"/>
      <c r="F67" s="65">
        <f t="shared" si="9"/>
        <v>0</v>
      </c>
      <c r="G67" s="70"/>
      <c r="H67" s="70"/>
      <c r="I67" s="84"/>
      <c r="J67" s="81">
        <f t="shared" si="7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10">SUM(B56:B67)</f>
        <v>36</v>
      </c>
      <c r="C68" s="73">
        <f>SUM(C56:C67)</f>
        <v>30</v>
      </c>
      <c r="D68" s="73">
        <f>SUM(D56:D67)</f>
        <v>6</v>
      </c>
      <c r="E68" s="73">
        <f>SUM(E56:E67)</f>
        <v>0</v>
      </c>
      <c r="F68" s="73">
        <f t="shared" si="10"/>
        <v>178</v>
      </c>
      <c r="G68" s="73">
        <f t="shared" si="10"/>
        <v>47</v>
      </c>
      <c r="H68" s="73">
        <f t="shared" si="10"/>
        <v>64</v>
      </c>
      <c r="I68" s="73">
        <f t="shared" si="10"/>
        <v>67</v>
      </c>
      <c r="J68" s="73">
        <f t="shared" si="10"/>
        <v>15</v>
      </c>
      <c r="K68" s="73">
        <f t="shared" si="10"/>
        <v>6</v>
      </c>
      <c r="L68" s="73">
        <f t="shared" si="10"/>
        <v>9</v>
      </c>
      <c r="M68" s="73">
        <f t="shared" si="10"/>
        <v>2</v>
      </c>
      <c r="N68" s="73">
        <f t="shared" si="10"/>
        <v>6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0.83333333333333337</v>
      </c>
      <c r="D69" s="75">
        <f>D68/$B$68</f>
        <v>0.16666666666666666</v>
      </c>
      <c r="E69" s="75">
        <f>E68/$B$68</f>
        <v>0</v>
      </c>
      <c r="F69" s="75">
        <f>F68/$F$68</f>
        <v>1</v>
      </c>
      <c r="G69" s="75">
        <f>G68/$F$68</f>
        <v>0.2640449438202247</v>
      </c>
      <c r="H69" s="75">
        <f>H68/$F$68</f>
        <v>0.3595505617977528</v>
      </c>
      <c r="I69" s="75">
        <f>I68/$F$68</f>
        <v>0.37640449438202245</v>
      </c>
      <c r="J69" s="75">
        <f>J68/$J$68</f>
        <v>1</v>
      </c>
      <c r="K69" s="75">
        <f>K68/$J$68</f>
        <v>0.4</v>
      </c>
      <c r="L69" s="75">
        <f>L68/$J$68</f>
        <v>0.6</v>
      </c>
      <c r="M69" s="75">
        <f>M68/$J$68</f>
        <v>0.13333333333333333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4" t="s">
        <v>46</v>
      </c>
      <c r="B77" s="105" t="s">
        <v>1</v>
      </c>
      <c r="C77" s="105" t="s">
        <v>49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90"/>
    </row>
    <row r="78" spans="1:15" ht="16.5" x14ac:dyDescent="0.2">
      <c r="A78" s="104"/>
      <c r="B78" s="105"/>
      <c r="C78" s="107" t="s">
        <v>48</v>
      </c>
      <c r="D78" s="107"/>
      <c r="E78" s="108"/>
      <c r="F78" s="109" t="s">
        <v>6</v>
      </c>
      <c r="G78" s="107"/>
      <c r="H78" s="108"/>
      <c r="I78" s="109" t="s">
        <v>7</v>
      </c>
      <c r="J78" s="107"/>
      <c r="K78" s="108"/>
      <c r="L78" s="107" t="s">
        <v>8</v>
      </c>
      <c r="M78" s="107"/>
      <c r="N78" s="107"/>
      <c r="O78" s="90"/>
    </row>
    <row r="79" spans="1:15" ht="26.45" customHeight="1" x14ac:dyDescent="0.2">
      <c r="A79" s="104"/>
      <c r="B79" s="105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1915</v>
      </c>
      <c r="C80" s="63">
        <v>0</v>
      </c>
      <c r="D80" s="63">
        <v>8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1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1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99</v>
      </c>
      <c r="J82" s="63">
        <v>682</v>
      </c>
      <c r="K82" s="82">
        <v>2</v>
      </c>
      <c r="L82" s="63">
        <v>0</v>
      </c>
      <c r="M82" s="63">
        <v>43</v>
      </c>
      <c r="N82" s="63">
        <v>32</v>
      </c>
      <c r="O82" s="91"/>
    </row>
    <row r="83" spans="1:15" ht="15" hidden="1" customHeight="1" x14ac:dyDescent="0.2">
      <c r="A83" s="67" t="s">
        <v>20</v>
      </c>
      <c r="B83" s="81">
        <f t="shared" si="11"/>
        <v>0</v>
      </c>
      <c r="C83" s="63"/>
      <c r="D83" s="63"/>
      <c r="E83" s="82"/>
      <c r="F83" s="63"/>
      <c r="G83" s="63"/>
      <c r="H83" s="82"/>
      <c r="I83" s="63"/>
      <c r="J83" s="63"/>
      <c r="K83" s="82"/>
      <c r="L83" s="63"/>
      <c r="M83" s="63"/>
      <c r="N83" s="63"/>
      <c r="O83" s="91"/>
    </row>
    <row r="84" spans="1:15" ht="15" hidden="1" customHeight="1" x14ac:dyDescent="0.2">
      <c r="A84" s="92" t="s">
        <v>21</v>
      </c>
      <c r="B84" s="81">
        <f t="shared" si="11"/>
        <v>0</v>
      </c>
      <c r="C84" s="63"/>
      <c r="D84" s="63"/>
      <c r="E84" s="82"/>
      <c r="F84" s="63"/>
      <c r="G84" s="63"/>
      <c r="H84" s="82"/>
      <c r="I84" s="63"/>
      <c r="J84" s="63"/>
      <c r="K84" s="82"/>
      <c r="L84" s="63"/>
      <c r="M84" s="63"/>
      <c r="N84" s="63"/>
      <c r="O84" s="91"/>
    </row>
    <row r="85" spans="1:15" ht="15" hidden="1" customHeight="1" x14ac:dyDescent="0.2">
      <c r="A85" s="67" t="s">
        <v>22</v>
      </c>
      <c r="B85" s="81">
        <f t="shared" si="11"/>
        <v>0</v>
      </c>
      <c r="C85" s="63"/>
      <c r="D85" s="63"/>
      <c r="E85" s="82"/>
      <c r="F85" s="63"/>
      <c r="G85" s="63"/>
      <c r="H85" s="82"/>
      <c r="I85" s="63"/>
      <c r="J85" s="63"/>
      <c r="K85" s="82"/>
      <c r="L85" s="63"/>
      <c r="M85" s="63"/>
      <c r="N85" s="63"/>
      <c r="O85" s="91"/>
    </row>
    <row r="86" spans="1:15" ht="15" hidden="1" customHeight="1" x14ac:dyDescent="0.2">
      <c r="A86" s="67" t="s">
        <v>23</v>
      </c>
      <c r="B86" s="81">
        <f t="shared" si="11"/>
        <v>0</v>
      </c>
      <c r="C86" s="63"/>
      <c r="D86" s="63"/>
      <c r="E86" s="82"/>
      <c r="F86" s="63"/>
      <c r="G86" s="63"/>
      <c r="H86" s="82"/>
      <c r="I86" s="63"/>
      <c r="J86" s="63"/>
      <c r="K86" s="82"/>
      <c r="L86" s="63"/>
      <c r="M86" s="63"/>
      <c r="N86" s="63"/>
      <c r="O86" s="91"/>
    </row>
    <row r="87" spans="1:15" ht="15" hidden="1" customHeight="1" x14ac:dyDescent="0.2">
      <c r="A87" s="67" t="s">
        <v>24</v>
      </c>
      <c r="B87" s="81">
        <f t="shared" si="11"/>
        <v>0</v>
      </c>
      <c r="C87" s="63"/>
      <c r="D87" s="63"/>
      <c r="E87" s="82"/>
      <c r="F87" s="63"/>
      <c r="G87" s="63"/>
      <c r="H87" s="82"/>
      <c r="I87" s="63"/>
      <c r="J87" s="63"/>
      <c r="K87" s="82"/>
      <c r="L87" s="63"/>
      <c r="M87" s="63"/>
      <c r="N87" s="63"/>
      <c r="O87" s="91"/>
    </row>
    <row r="88" spans="1:15" ht="15" hidden="1" customHeight="1" x14ac:dyDescent="0.2">
      <c r="A88" s="92" t="s">
        <v>25</v>
      </c>
      <c r="B88" s="81">
        <f t="shared" si="11"/>
        <v>0</v>
      </c>
      <c r="C88" s="63"/>
      <c r="D88" s="63"/>
      <c r="E88" s="82"/>
      <c r="F88" s="63"/>
      <c r="G88" s="63"/>
      <c r="H88" s="82"/>
      <c r="I88" s="63"/>
      <c r="J88" s="63"/>
      <c r="K88" s="82"/>
      <c r="L88" s="63"/>
      <c r="M88" s="63"/>
      <c r="N88" s="63"/>
      <c r="O88" s="91"/>
    </row>
    <row r="89" spans="1:15" ht="15" hidden="1" customHeight="1" x14ac:dyDescent="0.2">
      <c r="A89" s="67" t="s">
        <v>26</v>
      </c>
      <c r="B89" s="81">
        <f t="shared" si="11"/>
        <v>0</v>
      </c>
      <c r="C89" s="63"/>
      <c r="D89" s="63"/>
      <c r="E89" s="82"/>
      <c r="F89" s="63"/>
      <c r="G89" s="63"/>
      <c r="H89" s="82"/>
      <c r="I89" s="63"/>
      <c r="J89" s="63"/>
      <c r="K89" s="82"/>
      <c r="L89" s="63"/>
      <c r="M89" s="63"/>
      <c r="N89" s="63"/>
      <c r="O89" s="91"/>
    </row>
    <row r="90" spans="1:15" ht="15" hidden="1" customHeight="1" x14ac:dyDescent="0.2">
      <c r="A90" s="92" t="s">
        <v>27</v>
      </c>
      <c r="B90" s="81">
        <f t="shared" si="11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1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5709</v>
      </c>
      <c r="C92" s="73">
        <f t="shared" ref="C92:N92" si="12">SUM(C80:C91)</f>
        <v>2</v>
      </c>
      <c r="D92" s="73">
        <f t="shared" si="12"/>
        <v>51</v>
      </c>
      <c r="E92" s="73">
        <f t="shared" si="12"/>
        <v>0</v>
      </c>
      <c r="F92" s="73">
        <f t="shared" si="12"/>
        <v>322</v>
      </c>
      <c r="G92" s="73">
        <f t="shared" si="12"/>
        <v>2936</v>
      </c>
      <c r="H92" s="73">
        <f t="shared" si="12"/>
        <v>9</v>
      </c>
      <c r="I92" s="73">
        <f t="shared" si="12"/>
        <v>259</v>
      </c>
      <c r="J92" s="73">
        <f t="shared" si="12"/>
        <v>1901</v>
      </c>
      <c r="K92" s="73">
        <f t="shared" si="12"/>
        <v>6</v>
      </c>
      <c r="L92" s="73">
        <f t="shared" si="12"/>
        <v>1</v>
      </c>
      <c r="M92" s="73">
        <f t="shared" si="12"/>
        <v>121</v>
      </c>
      <c r="N92" s="73">
        <f t="shared" si="12"/>
        <v>101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3.5032404974601509E-4</v>
      </c>
      <c r="D93" s="75">
        <f>D92/$B$92</f>
        <v>8.9332632685233844E-3</v>
      </c>
      <c r="E93" s="75">
        <f>E92/$B$92</f>
        <v>0</v>
      </c>
      <c r="F93" s="75">
        <f t="shared" ref="F93:N93" si="13">F92/$B$92</f>
        <v>5.6402172009108423E-2</v>
      </c>
      <c r="G93" s="75">
        <f t="shared" si="13"/>
        <v>0.51427570502715014</v>
      </c>
      <c r="H93" s="75">
        <f t="shared" si="13"/>
        <v>1.5764582238570678E-3</v>
      </c>
      <c r="I93" s="75">
        <f t="shared" si="13"/>
        <v>4.5366964442108949E-2</v>
      </c>
      <c r="J93" s="75">
        <f t="shared" si="13"/>
        <v>0.33298300928358732</v>
      </c>
      <c r="K93" s="75">
        <f t="shared" si="13"/>
        <v>1.0509721492380452E-3</v>
      </c>
      <c r="L93" s="75">
        <f t="shared" si="13"/>
        <v>1.7516202487300754E-4</v>
      </c>
      <c r="M93" s="75">
        <f t="shared" si="13"/>
        <v>2.119460500963391E-2</v>
      </c>
      <c r="N93" s="75">
        <f t="shared" si="13"/>
        <v>1.7691364512173759E-2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4" t="s">
        <v>9</v>
      </c>
      <c r="B98" s="110" t="s">
        <v>1</v>
      </c>
      <c r="C98" s="111" t="s">
        <v>49</v>
      </c>
      <c r="D98" s="111"/>
      <c r="E98" s="111"/>
      <c r="F98" s="111"/>
      <c r="G98" s="90"/>
      <c r="H98" s="90"/>
      <c r="I98" s="90"/>
      <c r="J98" s="90"/>
      <c r="K98" s="90"/>
      <c r="L98" s="90"/>
      <c r="M98" s="90"/>
      <c r="N98" s="90"/>
      <c r="O98" s="106"/>
    </row>
    <row r="99" spans="1:15" ht="36" customHeight="1" x14ac:dyDescent="0.2">
      <c r="A99" s="104"/>
      <c r="B99" s="110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6"/>
    </row>
    <row r="100" spans="1:15" ht="15" customHeight="1" x14ac:dyDescent="0.2">
      <c r="A100" s="80" t="s">
        <v>51</v>
      </c>
      <c r="B100" s="93">
        <f>C100+D100+E100+F100</f>
        <v>37</v>
      </c>
      <c r="C100" s="94">
        <v>1</v>
      </c>
      <c r="D100" s="94">
        <v>15</v>
      </c>
      <c r="E100" s="94">
        <v>18</v>
      </c>
      <c r="F100" s="94">
        <v>3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4">C101+D101+E101+F101</f>
        <v>332</v>
      </c>
      <c r="C101" s="94">
        <v>2</v>
      </c>
      <c r="D101" s="94">
        <v>192</v>
      </c>
      <c r="E101" s="94">
        <v>129</v>
      </c>
      <c r="F101" s="94">
        <v>9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4"/>
        <v>103</v>
      </c>
      <c r="C102" s="94">
        <v>0</v>
      </c>
      <c r="D102" s="94">
        <v>63</v>
      </c>
      <c r="E102" s="94">
        <v>37</v>
      </c>
      <c r="F102" s="94">
        <v>3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4"/>
        <v>591</v>
      </c>
      <c r="C103" s="94">
        <v>8</v>
      </c>
      <c r="D103" s="94">
        <v>411</v>
      </c>
      <c r="E103" s="94">
        <v>151</v>
      </c>
      <c r="F103" s="94">
        <v>21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4"/>
        <v>123</v>
      </c>
      <c r="C104" s="94">
        <v>1</v>
      </c>
      <c r="D104" s="94">
        <v>67</v>
      </c>
      <c r="E104" s="94">
        <v>55</v>
      </c>
      <c r="F104" s="94">
        <v>0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4"/>
        <v>106</v>
      </c>
      <c r="C105" s="94">
        <v>2</v>
      </c>
      <c r="D105" s="94">
        <v>64</v>
      </c>
      <c r="E105" s="94">
        <v>38</v>
      </c>
      <c r="F105" s="94">
        <v>2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4"/>
        <v>152</v>
      </c>
      <c r="C106" s="94">
        <v>1</v>
      </c>
      <c r="D106" s="94">
        <v>83</v>
      </c>
      <c r="E106" s="94">
        <v>66</v>
      </c>
      <c r="F106" s="94">
        <v>2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4"/>
        <v>357</v>
      </c>
      <c r="C107" s="94">
        <v>4</v>
      </c>
      <c r="D107" s="94">
        <v>217</v>
      </c>
      <c r="E107" s="94">
        <v>133</v>
      </c>
      <c r="F107" s="94">
        <v>3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4"/>
        <v>51</v>
      </c>
      <c r="C108" s="94">
        <v>5</v>
      </c>
      <c r="D108" s="94">
        <v>19</v>
      </c>
      <c r="E108" s="94">
        <v>24</v>
      </c>
      <c r="F108" s="94">
        <v>3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4"/>
        <v>110</v>
      </c>
      <c r="C109" s="94">
        <v>2</v>
      </c>
      <c r="D109" s="94">
        <v>58</v>
      </c>
      <c r="E109" s="94">
        <v>46</v>
      </c>
      <c r="F109" s="94">
        <v>4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4"/>
        <v>143</v>
      </c>
      <c r="C110" s="94">
        <v>2</v>
      </c>
      <c r="D110" s="94">
        <v>83</v>
      </c>
      <c r="E110" s="94">
        <v>52</v>
      </c>
      <c r="F110" s="94">
        <v>6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4"/>
        <v>311</v>
      </c>
      <c r="C111" s="94">
        <v>1</v>
      </c>
      <c r="D111" s="94">
        <v>175</v>
      </c>
      <c r="E111" s="94">
        <v>120</v>
      </c>
      <c r="F111" s="94">
        <v>15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4"/>
        <v>184</v>
      </c>
      <c r="C112" s="94">
        <v>0</v>
      </c>
      <c r="D112" s="94">
        <v>102</v>
      </c>
      <c r="E112" s="94">
        <v>69</v>
      </c>
      <c r="F112" s="94">
        <v>13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4"/>
        <v>94</v>
      </c>
      <c r="C113" s="94">
        <v>1</v>
      </c>
      <c r="D113" s="94">
        <v>49</v>
      </c>
      <c r="E113" s="94">
        <v>42</v>
      </c>
      <c r="F113" s="94">
        <v>2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4"/>
        <v>2145</v>
      </c>
      <c r="C114" s="94">
        <v>15</v>
      </c>
      <c r="D114" s="94">
        <v>1204</v>
      </c>
      <c r="E114" s="94">
        <v>842</v>
      </c>
      <c r="F114" s="94">
        <v>84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4"/>
        <v>101</v>
      </c>
      <c r="C115" s="94">
        <v>1</v>
      </c>
      <c r="D115" s="94">
        <v>48</v>
      </c>
      <c r="E115" s="94">
        <v>38</v>
      </c>
      <c r="F115" s="94">
        <v>14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4"/>
        <v>42</v>
      </c>
      <c r="C116" s="94">
        <v>5</v>
      </c>
      <c r="D116" s="94">
        <v>27</v>
      </c>
      <c r="E116" s="94">
        <v>10</v>
      </c>
      <c r="F116" s="94">
        <v>0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4"/>
        <v>47</v>
      </c>
      <c r="C117" s="94">
        <v>0</v>
      </c>
      <c r="D117" s="94">
        <v>23</v>
      </c>
      <c r="E117" s="94">
        <v>24</v>
      </c>
      <c r="F117" s="94">
        <v>0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4"/>
        <v>49</v>
      </c>
      <c r="C118" s="94">
        <v>0</v>
      </c>
      <c r="D118" s="94">
        <v>18</v>
      </c>
      <c r="E118" s="94">
        <v>29</v>
      </c>
      <c r="F118" s="94">
        <v>2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4"/>
        <v>183</v>
      </c>
      <c r="C119" s="94">
        <v>0</v>
      </c>
      <c r="D119" s="94">
        <v>96</v>
      </c>
      <c r="E119" s="94">
        <v>82</v>
      </c>
      <c r="F119" s="94">
        <v>5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4"/>
        <v>110</v>
      </c>
      <c r="C120" s="94">
        <v>2</v>
      </c>
      <c r="D120" s="94">
        <v>55</v>
      </c>
      <c r="E120" s="94">
        <v>49</v>
      </c>
      <c r="F120" s="94">
        <v>4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4"/>
        <v>156</v>
      </c>
      <c r="C121" s="94">
        <v>0</v>
      </c>
      <c r="D121" s="94">
        <v>98</v>
      </c>
      <c r="E121" s="94">
        <v>49</v>
      </c>
      <c r="F121" s="94">
        <v>9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4"/>
        <v>70</v>
      </c>
      <c r="C122" s="94">
        <v>0</v>
      </c>
      <c r="D122" s="94">
        <v>33</v>
      </c>
      <c r="E122" s="94">
        <v>33</v>
      </c>
      <c r="F122" s="94">
        <v>4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4"/>
        <v>77</v>
      </c>
      <c r="C123" s="94">
        <v>0</v>
      </c>
      <c r="D123" s="94">
        <v>49</v>
      </c>
      <c r="E123" s="94">
        <v>27</v>
      </c>
      <c r="F123" s="94">
        <v>1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4"/>
        <v>35</v>
      </c>
      <c r="C124" s="94">
        <v>0</v>
      </c>
      <c r="D124" s="94">
        <v>18</v>
      </c>
      <c r="E124" s="94">
        <v>3</v>
      </c>
      <c r="F124" s="94">
        <v>14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5709</v>
      </c>
      <c r="C125" s="96">
        <f>SUM(C100:C124)</f>
        <v>53</v>
      </c>
      <c r="D125" s="96">
        <f>SUM(D100:D124)</f>
        <v>3267</v>
      </c>
      <c r="E125" s="96">
        <f>SUM(E100:E124)</f>
        <v>2166</v>
      </c>
      <c r="F125" s="96">
        <f>SUM(F100:F124)</f>
        <v>223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9.2835873182693998E-3</v>
      </c>
      <c r="D126" s="97">
        <f>D125/$B$125</f>
        <v>0.5722543352601156</v>
      </c>
      <c r="E126" s="97">
        <f>E125/$B$125</f>
        <v>0.37940094587493434</v>
      </c>
      <c r="F126" s="97">
        <f>F125/$B$125</f>
        <v>3.9061131546680679E-2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15" customHeight="1" x14ac:dyDescent="0.2">
      <c r="A127" s="53"/>
      <c r="B127" s="54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63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2019-04-12T14:59:13Z</dcterms:modified>
</cp:coreProperties>
</file>