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1. CELESTE VILLAGOMEZ\7. BOLETINES\B_2019\3. Marzo 2019\BV Marzo 2019\páginas\"/>
    </mc:Choice>
  </mc:AlternateContent>
  <bookViews>
    <workbookView xWindow="-120" yWindow="-120" windowWidth="29040" windowHeight="15840" tabRatio="594"/>
  </bookViews>
  <sheets>
    <sheet name="ER-Acciones" sheetId="13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xlnm._FilterDatabase" localSheetId="0" hidden="1">'ER-Acciones'!$A$5:$A$104</definedName>
    <definedName name="A" localSheetId="0">#REF!</definedName>
    <definedName name="A">#REF!</definedName>
    <definedName name="AAA" localSheetId="0">[1]Casos!#REF!</definedName>
    <definedName name="AAA">[1]Casos!#REF!</definedName>
    <definedName name="aaaaaa" localSheetId="0">#REF!</definedName>
    <definedName name="aaaaaa">#REF!</definedName>
    <definedName name="AB" localSheetId="0">#REF!</definedName>
    <definedName name="AB">#REF!</definedName>
    <definedName name="ABAN" localSheetId="0">#REF!</definedName>
    <definedName name="ABAN">#REF!</definedName>
    <definedName name="ABANCAY" localSheetId="0">#REF!</definedName>
    <definedName name="ABANCAY">#REF!</definedName>
    <definedName name="AMES">'[2]Base 2012'!$E$1</definedName>
    <definedName name="AÑO" localSheetId="0">#REF!</definedName>
    <definedName name="AÑO">#REF!</definedName>
    <definedName name="AÑOS" localSheetId="0">#REF!</definedName>
    <definedName name="AÑOS">#REF!</definedName>
    <definedName name="_xlnm.Print_Area" localSheetId="0">'ER-Acciones'!$A$1:$AB$104</definedName>
    <definedName name="AUTORIA" localSheetId="0">#REF!</definedName>
    <definedName name="AUTORIA">#REF!</definedName>
    <definedName name="CEM" localSheetId="0">#REF!</definedName>
    <definedName name="CEM">#REF!</definedName>
    <definedName name="conocimiento_caso" localSheetId="0">#REF!</definedName>
    <definedName name="conocimiento_caso">#REF!</definedName>
    <definedName name="D" localSheetId="0">#REF!</definedName>
    <definedName name="D">#REF!</definedName>
    <definedName name="DDD" localSheetId="0">[1]Casos!#REF!</definedName>
    <definedName name="DDD">[1]Casos!#REF!</definedName>
    <definedName name="DE" localSheetId="0">#REF!</definedName>
    <definedName name="DE">#REF!</definedName>
    <definedName name="DEPA" localSheetId="0">#REF!</definedName>
    <definedName name="DEPA">#REF!</definedName>
    <definedName name="dia" localSheetId="0">#REF!</definedName>
    <definedName name="dia">#REF!</definedName>
    <definedName name="DIST" localSheetId="0">[3]Casos!#REF!</definedName>
    <definedName name="DIST">[3]Casos!#REF!</definedName>
    <definedName name="DISTRITO" localSheetId="0">#REF!</definedName>
    <definedName name="DISTRITO">#REF!</definedName>
    <definedName name="DPTO" localSheetId="0">[3]Casos!#REF!</definedName>
    <definedName name="DPTO">[3]Casos!#REF!</definedName>
    <definedName name="DR" localSheetId="0">#REF!</definedName>
    <definedName name="DR">#REF!</definedName>
    <definedName name="E" localSheetId="0">#REF!</definedName>
    <definedName name="E">#REF!</definedName>
    <definedName name="EC_EMPREN">#REF!</definedName>
    <definedName name="EC_FORTAL">#REF!</definedName>
    <definedName name="EC_HPI">#REF!</definedName>
    <definedName name="EC_ICLLOS">#REF!</definedName>
    <definedName name="EEE" localSheetId="0">[1]Casos!#REF!</definedName>
    <definedName name="EEE">[1]Casos!#REF!</definedName>
    <definedName name="GÉNERO" localSheetId="0">#REF!</definedName>
    <definedName name="GÉNERO">#REF!</definedName>
    <definedName name="genero1" localSheetId="0">#REF!</definedName>
    <definedName name="genero1">#REF!</definedName>
    <definedName name="GENRO" localSheetId="0">#REF!</definedName>
    <definedName name="GENRO">#REF!</definedName>
    <definedName name="GENRO21" localSheetId="0">#REF!</definedName>
    <definedName name="GENRO21">#REF!</definedName>
    <definedName name="GGGGG">'[4]Base 2012'!$B$1</definedName>
    <definedName name="GGGGGGGGGG">'[4]Base 2012'!$D$1</definedName>
    <definedName name="GRADO" localSheetId="0">#REF!</definedName>
    <definedName name="GRADO">#REF!</definedName>
    <definedName name="HIJOS" localSheetId="0">#REF!</definedName>
    <definedName name="HIJOS">#REF!</definedName>
    <definedName name="HOMICIDIO" localSheetId="0">#REF!</definedName>
    <definedName name="HOMICIDIO">#REF!</definedName>
    <definedName name="HOMICIDIO1" localSheetId="0">#REF!</definedName>
    <definedName name="HOMICIDIO1">#REF!</definedName>
    <definedName name="J" localSheetId="0">[5]Casos!#REF!</definedName>
    <definedName name="J">[5]Casos!#REF!</definedName>
    <definedName name="JULIO" localSheetId="0">[6]Casos!#REF!</definedName>
    <definedName name="JULIO">[6]Casos!#REF!</definedName>
    <definedName name="LABOR" localSheetId="0">#REF!</definedName>
    <definedName name="LABOR">#REF!</definedName>
    <definedName name="LUGAR" localSheetId="0">#REF!</definedName>
    <definedName name="LUGAR">#REF!</definedName>
    <definedName name="Marca_temporal" localSheetId="0">#REF!</definedName>
    <definedName name="Marca_temporal">#REF!</definedName>
    <definedName name="MEDIDAS" localSheetId="0">#REF!</definedName>
    <definedName name="MEDIDAS">#REF!</definedName>
    <definedName name="Mes" localSheetId="0">[7]Participantes!#REF!</definedName>
    <definedName name="Mes">[7]Participantes!#REF!</definedName>
    <definedName name="N" localSheetId="0">#REF!</definedName>
    <definedName name="N">#REF!</definedName>
    <definedName name="NDDDSFDSF" localSheetId="0">#REF!</definedName>
    <definedName name="NDDDSFDSF">#REF!</definedName>
    <definedName name="Nro_de_oficio" localSheetId="0">#REF!</definedName>
    <definedName name="Nro_de_oficio">#REF!</definedName>
    <definedName name="OK" localSheetId="0">#REF!</definedName>
    <definedName name="OK">#REF!</definedName>
    <definedName name="PP080_EMPREN">#REF!</definedName>
    <definedName name="PP080_FORTAL">#REF!</definedName>
    <definedName name="PP080_HPI">#REF!</definedName>
    <definedName name="PP080_ICLLOS">#REF!</definedName>
    <definedName name="PROV" localSheetId="0">[3]Casos!#REF!</definedName>
    <definedName name="PROV">[3]Casos!#REF!</definedName>
    <definedName name="PROVINCIA" localSheetId="0">#REF!</definedName>
    <definedName name="PROVINCIA">#REF!</definedName>
    <definedName name="RESPUESTA" localSheetId="0">#REF!</definedName>
    <definedName name="RESPUESTA">#REF!</definedName>
    <definedName name="RITA" localSheetId="0">[1]Casos!#REF!</definedName>
    <definedName name="RITA">[1]Casos!#REF!</definedName>
    <definedName name="S" localSheetId="0">#REF!</definedName>
    <definedName name="S">#REF!</definedName>
    <definedName name="SEXO" localSheetId="0">#REF!</definedName>
    <definedName name="SEXO">#REF!</definedName>
    <definedName name="SITUACION" localSheetId="0">#REF!</definedName>
    <definedName name="SITUACION">#REF!</definedName>
    <definedName name="SS" localSheetId="0">#REF!</definedName>
    <definedName name="SS">#REF!</definedName>
    <definedName name="SSS" localSheetId="0">[8]Casos!#REF!</definedName>
    <definedName name="SSS">[8]Casos!#REF!</definedName>
    <definedName name="SSSS" localSheetId="0">#REF!</definedName>
    <definedName name="SSSS">#REF!</definedName>
    <definedName name="SSSSSSS" localSheetId="0">#REF!</definedName>
    <definedName name="SSSSSSS">#REF!</definedName>
    <definedName name="SSSSSSSSSS">'[9]Base 2012'!$E$1</definedName>
    <definedName name="SSSSSSSSSSS" localSheetId="0">#REF!</definedName>
    <definedName name="SSSSSSSSSSS">#REF!</definedName>
    <definedName name="SSSSSSSSSSSSSS" localSheetId="0">#REF!</definedName>
    <definedName name="SSSSSSSSSSSSSS">#REF!</definedName>
    <definedName name="SSSSSSSSSSSSSSSSSS" localSheetId="0">#REF!</definedName>
    <definedName name="SSSSSSSSSSSSSSSSSS">#REF!</definedName>
    <definedName name="SSSSSSSSSSSSSSSSSSSSSSSSSSSSSS" localSheetId="0">#REF!</definedName>
    <definedName name="SSSSSSSSSSSSSSSSSSSSSSSSSSSSSS">#REF!</definedName>
    <definedName name="Tabla1" localSheetId="0">#REF!</definedName>
    <definedName name="Tabla1">#REF!</definedName>
    <definedName name="VINCULO" localSheetId="0">#REF!</definedName>
    <definedName name="VINCULO">#REF!</definedName>
    <definedName name="VINCULO_A" localSheetId="0">#REF!</definedName>
    <definedName name="VINCULO_A">#REF!</definedName>
    <definedName name="XX" localSheetId="0">[10]Casos!#REF!</definedName>
    <definedName name="XX">[10]Casos!#REF!</definedName>
    <definedName name="ZONA" localSheetId="0">[3]Casos!#REF!</definedName>
    <definedName name="ZONA">[3]Casos!#REF!</definedName>
  </definedNames>
  <calcPr calcId="162913"/>
</workbook>
</file>

<file path=xl/calcChain.xml><?xml version="1.0" encoding="utf-8"?>
<calcChain xmlns="http://schemas.openxmlformats.org/spreadsheetml/2006/main">
  <c r="X24" i="13" l="1"/>
  <c r="P16" i="13"/>
  <c r="P17" i="13" l="1"/>
  <c r="P18" i="13"/>
  <c r="P19" i="13"/>
  <c r="P20" i="13"/>
  <c r="Z20" i="13"/>
  <c r="P21" i="13"/>
  <c r="P22" i="13"/>
  <c r="P23" i="13"/>
  <c r="Z23" i="13"/>
  <c r="P24" i="13"/>
  <c r="Z18" i="13"/>
  <c r="P25" i="13"/>
  <c r="P26" i="13"/>
  <c r="P27" i="13"/>
  <c r="P28" i="13"/>
  <c r="P29" i="13"/>
  <c r="P30" i="13"/>
  <c r="P31" i="13"/>
  <c r="P32" i="13"/>
  <c r="P33" i="13"/>
  <c r="P34" i="13"/>
  <c r="P35" i="13"/>
  <c r="P36" i="13"/>
  <c r="P37" i="13"/>
  <c r="P38" i="13"/>
  <c r="P39" i="13"/>
  <c r="P40" i="13"/>
  <c r="P41" i="13"/>
  <c r="P42" i="13"/>
  <c r="P43" i="13"/>
  <c r="P44" i="13"/>
  <c r="P45" i="13"/>
  <c r="P46" i="13"/>
  <c r="P47" i="13"/>
  <c r="P48" i="13"/>
  <c r="P49" i="13"/>
  <c r="P50" i="13"/>
  <c r="P51" i="13"/>
  <c r="P52" i="13"/>
  <c r="P53" i="13"/>
  <c r="P54" i="13"/>
  <c r="P55" i="13"/>
  <c r="P56" i="13"/>
  <c r="P57" i="13"/>
  <c r="D58" i="13"/>
  <c r="E58" i="13"/>
  <c r="F58" i="13"/>
  <c r="G58" i="13"/>
  <c r="H58" i="13"/>
  <c r="I58" i="13"/>
  <c r="J58" i="13"/>
  <c r="K58" i="13"/>
  <c r="L58" i="13"/>
  <c r="M58" i="13"/>
  <c r="N58" i="13"/>
  <c r="O58" i="13"/>
  <c r="C66" i="13"/>
  <c r="E66" i="13"/>
  <c r="G66" i="13"/>
  <c r="V66" i="13"/>
  <c r="C67" i="13"/>
  <c r="E67" i="13"/>
  <c r="G67" i="13"/>
  <c r="V67" i="13"/>
  <c r="C68" i="13"/>
  <c r="E68" i="13"/>
  <c r="G68" i="13"/>
  <c r="V68" i="13"/>
  <c r="C69" i="13"/>
  <c r="B69" i="13" s="1"/>
  <c r="E69" i="13"/>
  <c r="G69" i="13"/>
  <c r="V69" i="13"/>
  <c r="C70" i="13"/>
  <c r="E70" i="13"/>
  <c r="G70" i="13"/>
  <c r="V70" i="13"/>
  <c r="C71" i="13"/>
  <c r="B71" i="13" s="1"/>
  <c r="E71" i="13"/>
  <c r="G71" i="13"/>
  <c r="V71" i="13"/>
  <c r="C72" i="13"/>
  <c r="E72" i="13"/>
  <c r="G72" i="13"/>
  <c r="V72" i="13"/>
  <c r="C73" i="13"/>
  <c r="B73" i="13" s="1"/>
  <c r="E73" i="13"/>
  <c r="G73" i="13"/>
  <c r="V73" i="13"/>
  <c r="C74" i="13"/>
  <c r="B74" i="13" s="1"/>
  <c r="E74" i="13"/>
  <c r="G74" i="13"/>
  <c r="V74" i="13"/>
  <c r="B75" i="13"/>
  <c r="C75" i="13"/>
  <c r="E75" i="13"/>
  <c r="G75" i="13"/>
  <c r="V75" i="13"/>
  <c r="C76" i="13"/>
  <c r="E76" i="13"/>
  <c r="G76" i="13"/>
  <c r="V76" i="13"/>
  <c r="C77" i="13"/>
  <c r="B77" i="13" s="1"/>
  <c r="E77" i="13"/>
  <c r="G77" i="13"/>
  <c r="V77" i="13"/>
  <c r="W78" i="13"/>
  <c r="Y78" i="13"/>
  <c r="B86" i="13"/>
  <c r="B87" i="13"/>
  <c r="B88" i="13"/>
  <c r="B89" i="13"/>
  <c r="B90" i="13"/>
  <c r="B91" i="13"/>
  <c r="B92" i="13"/>
  <c r="B93" i="13"/>
  <c r="B94" i="13"/>
  <c r="B95" i="13"/>
  <c r="B96" i="13"/>
  <c r="B97" i="13"/>
  <c r="C98" i="13"/>
  <c r="E98" i="13"/>
  <c r="G98" i="13"/>
  <c r="I98" i="13"/>
  <c r="K98" i="13"/>
  <c r="M98" i="13"/>
  <c r="C78" i="13" l="1"/>
  <c r="B66" i="13"/>
  <c r="B67" i="13"/>
  <c r="E78" i="13"/>
  <c r="B98" i="13"/>
  <c r="I99" i="13" s="1"/>
  <c r="B72" i="13"/>
  <c r="B70" i="13"/>
  <c r="V78" i="13"/>
  <c r="Y79" i="13" s="1"/>
  <c r="P58" i="13"/>
  <c r="Q39" i="13" s="1"/>
  <c r="B76" i="13"/>
  <c r="G78" i="13"/>
  <c r="C99" i="13"/>
  <c r="M99" i="13"/>
  <c r="E99" i="13"/>
  <c r="G99" i="13"/>
  <c r="K99" i="13"/>
  <c r="Z17" i="13"/>
  <c r="B68" i="13"/>
  <c r="B78" i="13" s="1"/>
  <c r="Z22" i="13"/>
  <c r="Z19" i="13"/>
  <c r="Z16" i="13"/>
  <c r="Z21" i="13"/>
  <c r="Q53" i="13" l="1"/>
  <c r="Q20" i="13"/>
  <c r="Q34" i="13"/>
  <c r="Q33" i="13"/>
  <c r="Q26" i="13"/>
  <c r="Q40" i="13"/>
  <c r="Q45" i="13"/>
  <c r="Q56" i="13"/>
  <c r="Q22" i="13"/>
  <c r="Q46" i="13"/>
  <c r="Q23" i="13"/>
  <c r="Q44" i="13"/>
  <c r="Q47" i="13"/>
  <c r="Q21" i="13"/>
  <c r="Q16" i="13"/>
  <c r="Q42" i="13"/>
  <c r="Q19" i="13"/>
  <c r="Q32" i="13"/>
  <c r="Q55" i="13"/>
  <c r="Q27" i="13"/>
  <c r="W79" i="13"/>
  <c r="Q30" i="13"/>
  <c r="Q48" i="13"/>
  <c r="Q25" i="13"/>
  <c r="Q35" i="13"/>
  <c r="Q43" i="13"/>
  <c r="Q50" i="13"/>
  <c r="Q36" i="13"/>
  <c r="Q41" i="13"/>
  <c r="Q24" i="13"/>
  <c r="Q51" i="13"/>
  <c r="Q29" i="13"/>
  <c r="Q17" i="13"/>
  <c r="Q38" i="13"/>
  <c r="Q28" i="13"/>
  <c r="Q49" i="13"/>
  <c r="Q31" i="13"/>
  <c r="Q37" i="13"/>
  <c r="Q18" i="13"/>
  <c r="Q54" i="13"/>
  <c r="Q52" i="13"/>
  <c r="Q57" i="13"/>
  <c r="C79" i="13"/>
  <c r="E79" i="13"/>
  <c r="G79" i="13"/>
</calcChain>
</file>

<file path=xl/sharedStrings.xml><?xml version="1.0" encoding="utf-8"?>
<sst xmlns="http://schemas.openxmlformats.org/spreadsheetml/2006/main" count="152" uniqueCount="103">
  <si>
    <t xml:space="preserve">Mes </t>
  </si>
  <si>
    <t>Total</t>
  </si>
  <si>
    <t>%</t>
  </si>
  <si>
    <t>Mujer</t>
  </si>
  <si>
    <t>Hombre</t>
  </si>
  <si>
    <t>Grupo de Edad</t>
  </si>
  <si>
    <t>PROGRAMA NACIONAL CONTRA LA VIOLENCIA FAMILIAR Y SEXUAL</t>
  </si>
  <si>
    <t>Adolescentes</t>
  </si>
  <si>
    <t>Elaboración: Unidad de Generación de Información y Gestión del Conocimiento - PNCVFS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</si>
  <si>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</si>
  <si>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</si>
  <si>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</si>
  <si>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</si>
  <si>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</si>
  <si>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</si>
  <si>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</si>
  <si>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</si>
  <si>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</si>
  <si>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</si>
  <si>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</si>
  <si>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</si>
  <si>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Sin información</t>
  </si>
  <si>
    <t>Setiembre</t>
  </si>
  <si>
    <t>-</t>
  </si>
  <si>
    <t>Infancia</t>
  </si>
  <si>
    <t>Niñez</t>
  </si>
  <si>
    <t>Jóvenes</t>
  </si>
  <si>
    <t>Adultos</t>
  </si>
  <si>
    <t>N°</t>
  </si>
  <si>
    <t xml:space="preserve">% </t>
  </si>
  <si>
    <t>% Acción</t>
  </si>
  <si>
    <t>Fuente: Sistema de Registro de Acciones de la Estrategia Rural</t>
  </si>
  <si>
    <t>1/ Incluye a la persona que participó una o más veces en las acciones de la ER</t>
  </si>
  <si>
    <t>Fortalecimiento de capacidades de los operadores de atención y prevención de la VCMIGF y Violencia Sexual en los niveles provinciales, distritales y comunal</t>
  </si>
  <si>
    <t>Rutas de atención y promoción frente a la VCMIGF y Violencia Sexual en la Zona Rural</t>
  </si>
  <si>
    <t>Fortalecer la organización comunal para la vigilancia frente a la VCMIGF y Violencia Sexual en zonas rurales</t>
  </si>
  <si>
    <t>Desarrollo de capacidades de la población frente a la VCMIGF y Violencia Sexual</t>
  </si>
  <si>
    <t>Movilización social para enfrentar la VCMIGF y Violencia Sexual en zonas rurales</t>
  </si>
  <si>
    <t>Redes Insititucionales y Comunitarias articuladas en el marco del sistema local</t>
  </si>
  <si>
    <t>Cuadro N° 5: Participantes por Lineas de acciones de estrategia rural según mes</t>
  </si>
  <si>
    <t>Implementación de una ruta de atención y prevención de la VFS en los niveles provincial, distrital y comunal.</t>
  </si>
  <si>
    <t>Sensibilización y desarrollo de capacidades en la población para enfrentar la VCMIGF.</t>
  </si>
  <si>
    <t>Creación y/o Fortalecimiento de la Redes Institucionales y Comunitarias articuladas.</t>
  </si>
  <si>
    <t>Cuadro N° 4: Participantes por sexo según mes</t>
  </si>
  <si>
    <t>Cuadro N° 3: Participantes por Lineas de Plan de Trabajo según mes</t>
  </si>
  <si>
    <t>Tuman</t>
  </si>
  <si>
    <t>Tigre</t>
  </si>
  <si>
    <t>Tapo</t>
  </si>
  <si>
    <t>Tahuamanu</t>
  </si>
  <si>
    <t>San Pedro de Coris</t>
  </si>
  <si>
    <t>San Pablo</t>
  </si>
  <si>
    <t>Sama</t>
  </si>
  <si>
    <t>Rio Tambo</t>
  </si>
  <si>
    <t>Pongo de Caynarachi</t>
  </si>
  <si>
    <t>Polvora</t>
  </si>
  <si>
    <t>Pinto Recodo</t>
  </si>
  <si>
    <r>
      <t>Pias Putumayo</t>
    </r>
    <r>
      <rPr>
        <vertAlign val="superscript"/>
        <sz val="12"/>
        <color indexed="8"/>
        <rFont val="Arial Narrow"/>
        <family val="2"/>
      </rPr>
      <t>2</t>
    </r>
  </si>
  <si>
    <r>
      <t>Pias Napo</t>
    </r>
    <r>
      <rPr>
        <vertAlign val="superscript"/>
        <sz val="12"/>
        <color indexed="8"/>
        <rFont val="Arial Narrow"/>
        <family val="2"/>
      </rPr>
      <t>2</t>
    </r>
  </si>
  <si>
    <r>
      <t>Pias Morona</t>
    </r>
    <r>
      <rPr>
        <vertAlign val="superscript"/>
        <sz val="12"/>
        <color indexed="8"/>
        <rFont val="Arial Narrow"/>
        <family val="2"/>
      </rPr>
      <t>2</t>
    </r>
  </si>
  <si>
    <r>
      <t>Pias Lago Titicaca</t>
    </r>
    <r>
      <rPr>
        <vertAlign val="superscript"/>
        <sz val="12"/>
        <color indexed="8"/>
        <rFont val="Arial Narrow"/>
        <family val="2"/>
      </rPr>
      <t>2</t>
    </r>
  </si>
  <si>
    <t>Pastaza</t>
  </si>
  <si>
    <t>Parinari</t>
  </si>
  <si>
    <t>Palca - Tarma</t>
  </si>
  <si>
    <t>Palca - Tacna</t>
  </si>
  <si>
    <t>Oyolo</t>
  </si>
  <si>
    <t>Molino</t>
  </si>
  <si>
    <t>Mazán</t>
  </si>
  <si>
    <t>Masisea</t>
  </si>
  <si>
    <t>Las Piedras</t>
  </si>
  <si>
    <t>La Peca</t>
  </si>
  <si>
    <t>Imaza</t>
  </si>
  <si>
    <t>Ichuña</t>
  </si>
  <si>
    <t>Huancano - Humay</t>
  </si>
  <si>
    <t>Huacullani</t>
  </si>
  <si>
    <t>El Parco</t>
  </si>
  <si>
    <t>Cristo nos valga</t>
  </si>
  <si>
    <t>Corani</t>
  </si>
  <si>
    <t>Coporaque</t>
  </si>
  <si>
    <t>Coasa</t>
  </si>
  <si>
    <t>Chumuch</t>
  </si>
  <si>
    <t>(60 a + años)</t>
  </si>
  <si>
    <t>Adultos Mayores</t>
  </si>
  <si>
    <t>Chongoyape</t>
  </si>
  <si>
    <t>(30 - 59 años)</t>
  </si>
  <si>
    <t>Challhuahuacho</t>
  </si>
  <si>
    <t>(18 - 29 años)</t>
  </si>
  <si>
    <t>Chaglla</t>
  </si>
  <si>
    <t>(15 - 17 años)</t>
  </si>
  <si>
    <t>Adolescentes Tardios</t>
  </si>
  <si>
    <t>Cenepa</t>
  </si>
  <si>
    <t>(12 - 14 años)</t>
  </si>
  <si>
    <t>Bernal</t>
  </si>
  <si>
    <t>(6 -11 años)</t>
  </si>
  <si>
    <t>Ayna</t>
  </si>
  <si>
    <t>(&lt; 6 años)</t>
  </si>
  <si>
    <t>Anco</t>
  </si>
  <si>
    <t>Participantes de las acciones</t>
  </si>
  <si>
    <t>Estrategia Rural</t>
  </si>
  <si>
    <t>Cuadro N° 2: Participantes según grupos de edad</t>
  </si>
  <si>
    <t>Cuadro N° 1: Número de participantes en las acciones, según Estrategia Rural</t>
  </si>
  <si>
    <r>
      <t>REPORTE ESTADÍSTICO DE PARTICIPANTES</t>
    </r>
    <r>
      <rPr>
        <b/>
        <vertAlign val="superscript"/>
        <sz val="22"/>
        <color theme="0"/>
        <rFont val="Arial Narrow"/>
        <family val="2"/>
      </rPr>
      <t>1</t>
    </r>
    <r>
      <rPr>
        <b/>
        <sz val="22"/>
        <color theme="0"/>
        <rFont val="Arial Narrow"/>
        <family val="2"/>
      </rPr>
      <t xml:space="preserve"> DE LAS ACCIONES DE LA ESTRATEGIA RURAL</t>
    </r>
  </si>
  <si>
    <t>2/ Las Plataformas Itinerantes de Atención Social reportan al finalizar su travesía.</t>
  </si>
  <si>
    <t>Periodo:  Enero - Marzo 2019 (Preliminar)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</si>
</sst>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1"/>
      <color theme="1"/>
      <name val="Arial Narrow"/>
      <family val="2"/>
    </font>
    <font>
      <sz val="11"/>
      <color theme="0"/>
      <name val="Arial Narrow"/>
      <family val="2"/>
    </font>
    <font>
      <sz val="9"/>
      <color theme="1"/>
      <name val="Arial Narrow"/>
      <family val="2"/>
    </font>
    <font>
      <b/>
      <sz val="12"/>
      <name val="Arial Narrow"/>
      <family val="2"/>
    </font>
    <font>
      <b/>
      <sz val="12"/>
      <color indexed="8"/>
      <name val="Arial Narrow"/>
      <family val="2"/>
    </font>
    <font>
      <sz val="12"/>
      <color indexed="8"/>
      <name val="Arial Narrow"/>
      <family val="2"/>
    </font>
    <font>
      <b/>
      <sz val="14"/>
      <color theme="0"/>
      <name val="Arial Narrow"/>
      <family val="2"/>
    </font>
    <font>
      <b/>
      <sz val="12"/>
      <color theme="0"/>
      <name val="Arial Narrow"/>
      <family val="2"/>
    </font>
    <font>
      <b/>
      <sz val="10"/>
      <color theme="0"/>
      <name val="Arial Narrow"/>
      <family val="2"/>
    </font>
    <font>
      <b/>
      <sz val="10"/>
      <name val="Arial Narrow"/>
      <family val="2"/>
    </font>
    <font>
      <sz val="14"/>
      <color rgb="FFFF8080"/>
      <name val="Arial Narrow"/>
      <family val="2"/>
    </font>
    <font>
      <b/>
      <sz val="12"/>
      <color theme="1"/>
      <name val="Arial Narrow"/>
      <family val="2"/>
    </font>
    <font>
      <sz val="12"/>
      <name val="Arial Narrow"/>
      <family val="2"/>
    </font>
    <font>
      <sz val="9"/>
      <color indexed="8"/>
      <name val="Arial Narrow"/>
      <family val="2"/>
    </font>
    <font>
      <b/>
      <sz val="11"/>
      <color indexed="8"/>
      <name val="Arial Narrow"/>
      <family val="2"/>
    </font>
    <font>
      <sz val="11"/>
      <color indexed="8"/>
      <name val="Calibri"/>
      <family val="2"/>
    </font>
    <font>
      <b/>
      <sz val="22"/>
      <color rgb="FFFF8080"/>
      <name val="Arial Narrow"/>
      <family val="2"/>
    </font>
    <font>
      <b/>
      <sz val="17"/>
      <color theme="0"/>
      <name val="Arial Narrow"/>
      <family val="2"/>
    </font>
    <font>
      <b/>
      <sz val="18"/>
      <color theme="0"/>
      <name val="Arial Narrow"/>
      <family val="2"/>
    </font>
    <font>
      <b/>
      <sz val="22"/>
      <color theme="0"/>
      <name val="Arial Narrow"/>
      <family val="2"/>
    </font>
    <font>
      <b/>
      <sz val="16"/>
      <color theme="0"/>
      <name val="Arial Narrow"/>
      <family val="2"/>
    </font>
    <font>
      <b/>
      <sz val="26"/>
      <color rgb="FFFF8080"/>
      <name val="Arial Narrow"/>
      <family val="2"/>
    </font>
    <font>
      <b/>
      <sz val="24"/>
      <color theme="1"/>
      <name val="Arial Narrow"/>
      <family val="2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b/>
      <sz val="18"/>
      <color theme="3"/>
      <name val="Arial Narrow"/>
      <family val="2"/>
    </font>
    <font>
      <vertAlign val="superscript"/>
      <sz val="12"/>
      <color indexed="8"/>
      <name val="Arial Narrow"/>
      <family val="2"/>
    </font>
    <font>
      <b/>
      <vertAlign val="superscript"/>
      <sz val="22"/>
      <color theme="0"/>
      <name val="Arial Narrow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65"/>
        <bgColor indexed="9"/>
      </patternFill>
    </fill>
    <fill>
      <patternFill patternType="solid">
        <fgColor rgb="FFDDEBF7"/>
        <bgColor indexed="9"/>
      </patternFill>
    </fill>
    <fill>
      <patternFill patternType="solid">
        <fgColor rgb="FF305496"/>
        <bgColor indexed="9"/>
      </patternFill>
    </fill>
    <fill>
      <patternFill patternType="solid">
        <fgColor theme="0"/>
        <bgColor indexed="9"/>
      </patternFill>
    </fill>
    <fill>
      <patternFill patternType="solid">
        <fgColor indexed="9"/>
        <bgColor indexed="9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434343"/>
        <bgColor indexed="9"/>
      </patternFill>
    </fill>
  </fills>
  <borders count="50">
    <border>
      <left/>
      <right/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/>
      </left>
      <right/>
      <top/>
      <bottom/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hair">
        <color rgb="FF455224"/>
      </left>
      <right/>
      <top style="hair">
        <color rgb="FF455224"/>
      </top>
      <bottom/>
      <diagonal/>
    </border>
    <border>
      <left style="hair">
        <color rgb="FF455224"/>
      </left>
      <right style="hair">
        <color rgb="FF455224"/>
      </right>
      <top style="hair">
        <color rgb="FF455224"/>
      </top>
      <bottom/>
      <diagonal/>
    </border>
    <border>
      <left/>
      <right style="hair">
        <color rgb="FF455224"/>
      </right>
      <top style="hair">
        <color rgb="FF455224"/>
      </top>
      <bottom/>
      <diagonal/>
    </border>
    <border>
      <left style="hair">
        <color rgb="FF455224"/>
      </left>
      <right/>
      <top style="hair">
        <color rgb="FF455224"/>
      </top>
      <bottom style="hair">
        <color rgb="FF455224"/>
      </bottom>
      <diagonal/>
    </border>
    <border>
      <left style="hair">
        <color rgb="FF455224"/>
      </left>
      <right style="hair">
        <color rgb="FF455224"/>
      </right>
      <top style="hair">
        <color rgb="FF455224"/>
      </top>
      <bottom style="hair">
        <color rgb="FF455224"/>
      </bottom>
      <diagonal/>
    </border>
    <border>
      <left/>
      <right style="hair">
        <color rgb="FF455224"/>
      </right>
      <top style="hair">
        <color rgb="FF455224"/>
      </top>
      <bottom style="hair">
        <color rgb="FF455224"/>
      </bottom>
      <diagonal/>
    </border>
    <border>
      <left/>
      <right style="hair">
        <color rgb="FF455224"/>
      </right>
      <top/>
      <bottom style="hair">
        <color rgb="FF455224"/>
      </bottom>
      <diagonal/>
    </border>
    <border>
      <left/>
      <right style="thin">
        <color theme="0"/>
      </right>
      <top style="thin">
        <color rgb="FF969696"/>
      </top>
      <bottom/>
      <diagonal/>
    </border>
    <border>
      <left style="thin">
        <color theme="0"/>
      </left>
      <right/>
      <top style="thin">
        <color rgb="FF969696"/>
      </top>
      <bottom/>
      <diagonal/>
    </border>
    <border>
      <left style="thin">
        <color theme="0"/>
      </left>
      <right style="thin">
        <color theme="0"/>
      </right>
      <top style="thin">
        <color rgb="FF969696"/>
      </top>
      <bottom/>
      <diagonal/>
    </border>
    <border>
      <left style="thin">
        <color rgb="FF969696"/>
      </left>
      <right style="thin">
        <color theme="0"/>
      </right>
      <top style="thin">
        <color rgb="FF969696"/>
      </top>
      <bottom/>
      <diagonal/>
    </border>
    <border>
      <left/>
      <right/>
      <top style="thick">
        <color rgb="FF969696"/>
      </top>
      <bottom style="thin">
        <color rgb="FF969696"/>
      </bottom>
      <diagonal/>
    </border>
    <border>
      <left/>
      <right/>
      <top/>
      <bottom style="thick">
        <color rgb="FF969696"/>
      </bottom>
      <diagonal/>
    </border>
    <border>
      <left style="hair">
        <color rgb="FF455224"/>
      </left>
      <right style="hair">
        <color rgb="FF455224"/>
      </right>
      <top/>
      <bottom style="hair">
        <color rgb="FF455224"/>
      </bottom>
      <diagonal/>
    </border>
    <border>
      <left style="hair">
        <color rgb="FF455224"/>
      </left>
      <right/>
      <top/>
      <bottom style="hair">
        <color rgb="FF455224"/>
      </bottom>
      <diagonal/>
    </border>
    <border>
      <left/>
      <right/>
      <top style="thin">
        <color rgb="FF969696"/>
      </top>
      <bottom/>
      <diagonal/>
    </border>
    <border>
      <left/>
      <right/>
      <top style="medium">
        <color rgb="FF969696"/>
      </top>
      <bottom style="thin">
        <color rgb="FF969696"/>
      </bottom>
      <diagonal/>
    </border>
    <border>
      <left/>
      <right style="thin">
        <color rgb="FF969696"/>
      </right>
      <top style="dotted">
        <color theme="9"/>
      </top>
      <bottom style="thin">
        <color rgb="FF969696"/>
      </bottom>
      <diagonal/>
    </border>
    <border>
      <left style="medium">
        <color rgb="FF969696"/>
      </left>
      <right style="medium">
        <color rgb="FF969696"/>
      </right>
      <top/>
      <bottom style="thin">
        <color rgb="FF969696"/>
      </bottom>
      <diagonal/>
    </border>
    <border>
      <left/>
      <right style="medium">
        <color rgb="FF969696"/>
      </right>
      <top/>
      <bottom style="thin">
        <color rgb="FF969696"/>
      </bottom>
      <diagonal/>
    </border>
    <border>
      <left style="thin">
        <color rgb="FF969696"/>
      </left>
      <right style="thin">
        <color rgb="FF969696"/>
      </right>
      <top style="hair">
        <color theme="4" tint="-0.24994659260841701"/>
      </top>
      <bottom style="thin">
        <color rgb="FF969696"/>
      </bottom>
      <diagonal/>
    </border>
    <border>
      <left style="thin">
        <color rgb="FF969696"/>
      </left>
      <right/>
      <top style="hair">
        <color theme="4" tint="-0.24994659260841701"/>
      </top>
      <bottom style="thin">
        <color rgb="FF969696"/>
      </bottom>
      <diagonal/>
    </border>
    <border>
      <left style="thin">
        <color rgb="FF969696"/>
      </left>
      <right/>
      <top style="thin">
        <color rgb="FF969696"/>
      </top>
      <bottom style="thin">
        <color rgb="FF969696"/>
      </bottom>
      <diagonal/>
    </border>
    <border>
      <left/>
      <right style="thin">
        <color rgb="FF969696"/>
      </right>
      <top style="thin">
        <color rgb="FF969696"/>
      </top>
      <bottom style="dotted">
        <color theme="9"/>
      </bottom>
      <diagonal/>
    </border>
    <border>
      <left style="medium">
        <color rgb="FF969696"/>
      </left>
      <right style="medium">
        <color rgb="FF969696"/>
      </right>
      <top style="thin">
        <color theme="2" tint="-0.24994659260841701"/>
      </top>
      <bottom style="thin">
        <color theme="2" tint="-0.24994659260841701"/>
      </bottom>
      <diagonal/>
    </border>
    <border>
      <left style="thin">
        <color theme="2" tint="-0.24994659260841701"/>
      </left>
      <right/>
      <top style="thin">
        <color theme="2" tint="-0.24994659260841701"/>
      </top>
      <bottom style="thin">
        <color theme="2" tint="-0.24994659260841701"/>
      </bottom>
      <diagonal/>
    </border>
    <border>
      <left style="thin">
        <color theme="2" tint="-0.24994659260841701"/>
      </left>
      <right style="thin">
        <color theme="2" tint="-0.24994659260841701"/>
      </right>
      <top style="thin">
        <color theme="2" tint="-0.24994659260841701"/>
      </top>
      <bottom style="thin">
        <color theme="2" tint="-0.24994659260841701"/>
      </bottom>
      <diagonal/>
    </border>
    <border>
      <left/>
      <right style="thin">
        <color theme="2" tint="-0.24994659260841701"/>
      </right>
      <top style="thin">
        <color rgb="FF969696"/>
      </top>
      <bottom style="thin">
        <color rgb="FF969696"/>
      </bottom>
      <diagonal/>
    </border>
    <border>
      <left/>
      <right/>
      <top style="hair">
        <color rgb="FF455224"/>
      </top>
      <bottom style="hair">
        <color rgb="FF455224"/>
      </bottom>
      <diagonal/>
    </border>
    <border>
      <left style="thin">
        <color theme="0"/>
      </left>
      <right style="thin">
        <color rgb="FF969696"/>
      </right>
      <top/>
      <bottom/>
      <diagonal/>
    </border>
    <border>
      <left style="thin">
        <color rgb="FF969696"/>
      </left>
      <right style="thin">
        <color theme="0"/>
      </right>
      <top/>
      <bottom/>
      <diagonal/>
    </border>
    <border>
      <left/>
      <right style="thin">
        <color rgb="FF969696"/>
      </right>
      <top style="thin">
        <color theme="0"/>
      </top>
      <bottom style="thin">
        <color rgb="FF969696"/>
      </bottom>
      <diagonal/>
    </border>
    <border>
      <left style="medium">
        <color rgb="FF969696"/>
      </left>
      <right style="medium">
        <color rgb="FF969696"/>
      </right>
      <top/>
      <bottom/>
      <diagonal/>
    </border>
    <border>
      <left/>
      <right style="thin">
        <color theme="0"/>
      </right>
      <top/>
      <bottom style="thin">
        <color rgb="FF969696"/>
      </bottom>
      <diagonal/>
    </border>
    <border>
      <left/>
      <right/>
      <top/>
      <bottom style="thin">
        <color rgb="FF969696"/>
      </bottom>
      <diagonal/>
    </border>
    <border>
      <left style="thin">
        <color rgb="FF969696"/>
      </left>
      <right style="thin">
        <color theme="0"/>
      </right>
      <top/>
      <bottom style="thin">
        <color rgb="FF969696"/>
      </bottom>
      <diagonal/>
    </border>
    <border>
      <left style="thin">
        <color theme="0"/>
      </left>
      <right style="thin">
        <color rgb="FF969696"/>
      </right>
      <top style="thin">
        <color rgb="FF969696"/>
      </top>
      <bottom/>
      <diagonal/>
    </border>
    <border>
      <left/>
      <right style="thin">
        <color rgb="FF969696"/>
      </right>
      <top style="thin">
        <color rgb="FF969696"/>
      </top>
      <bottom style="thin">
        <color theme="0"/>
      </bottom>
      <diagonal/>
    </border>
    <border>
      <left style="medium">
        <color rgb="FF969696"/>
      </left>
      <right style="medium">
        <color rgb="FF969696"/>
      </right>
      <top style="thin">
        <color rgb="FF969696"/>
      </top>
      <bottom/>
      <diagonal/>
    </border>
    <border>
      <left/>
      <right/>
      <top/>
      <bottom style="medium">
        <color rgb="FF969696"/>
      </bottom>
      <diagonal/>
    </border>
  </borders>
  <cellStyleXfs count="13">
    <xf numFmtId="0" fontId="0" fillId="0" borderId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>
      <alignment vertical="center"/>
    </xf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9" fontId="19" fillId="0" borderId="0" applyFont="0" applyFill="0" applyBorder="0" applyAlignment="0" applyProtection="0"/>
  </cellStyleXfs>
  <cellXfs count="132">
    <xf numFmtId="0" fontId="0" fillId="0" borderId="0" xfId="0"/>
    <xf numFmtId="0" fontId="4" fillId="5" borderId="0" xfId="0" applyFont="1" applyFill="1"/>
    <xf numFmtId="0" fontId="4" fillId="5" borderId="0" xfId="0" applyFont="1" applyFill="1" applyAlignment="1">
      <alignment horizontal="centerContinuous" vertical="center" wrapText="1"/>
    </xf>
    <xf numFmtId="3" fontId="4" fillId="5" borderId="0" xfId="0" applyNumberFormat="1" applyFont="1" applyFill="1"/>
    <xf numFmtId="0" fontId="13" fillId="5" borderId="0" xfId="0" applyFont="1" applyFill="1"/>
    <xf numFmtId="0" fontId="18" fillId="9" borderId="0" xfId="0" applyFont="1" applyFill="1"/>
    <xf numFmtId="9" fontId="18" fillId="5" borderId="0" xfId="12" applyFont="1" applyFill="1" applyAlignment="1">
      <alignment horizontal="center"/>
    </xf>
    <xf numFmtId="0" fontId="5" fillId="5" borderId="0" xfId="0" applyFont="1" applyFill="1" applyAlignment="1">
      <alignment horizontal="left"/>
    </xf>
    <xf numFmtId="0" fontId="5" fillId="2" borderId="0" xfId="0" applyFont="1" applyFill="1" applyAlignment="1">
      <alignment horizontal="left"/>
    </xf>
    <xf numFmtId="0" fontId="20" fillId="5" borderId="0" xfId="0" applyFont="1" applyFill="1"/>
    <xf numFmtId="0" fontId="15" fillId="5" borderId="0" xfId="0" applyFont="1" applyFill="1" applyAlignment="1">
      <alignment horizontal="centerContinuous" vertical="center"/>
    </xf>
    <xf numFmtId="0" fontId="20" fillId="5" borderId="0" xfId="0" applyFont="1" applyFill="1" applyAlignment="1">
      <alignment horizontal="centerContinuous" vertical="center"/>
    </xf>
    <xf numFmtId="0" fontId="25" fillId="5" borderId="0" xfId="0" applyFont="1" applyFill="1" applyAlignment="1">
      <alignment horizontal="centerContinuous" vertical="center"/>
    </xf>
    <xf numFmtId="0" fontId="26" fillId="5" borderId="0" xfId="0" applyFont="1" applyFill="1" applyAlignment="1">
      <alignment horizontal="centerContinuous" vertical="center"/>
    </xf>
    <xf numFmtId="0" fontId="4" fillId="8" borderId="0" xfId="0" applyFont="1" applyFill="1"/>
    <xf numFmtId="0" fontId="4" fillId="5" borderId="0" xfId="0" applyFont="1" applyFill="1" applyAlignment="1">
      <alignment horizontal="center" vertical="center"/>
    </xf>
    <xf numFmtId="0" fontId="27" fillId="4" borderId="0" xfId="0" applyFont="1" applyFill="1" applyAlignment="1">
      <alignment vertical="center"/>
    </xf>
    <xf numFmtId="9" fontId="8" fillId="4" borderId="0" xfId="3" applyFont="1" applyFill="1" applyAlignment="1">
      <alignment horizontal="center" vertical="center"/>
    </xf>
    <xf numFmtId="0" fontId="28" fillId="4" borderId="0" xfId="0" applyFont="1" applyFill="1" applyAlignment="1">
      <alignment vertical="center"/>
    </xf>
    <xf numFmtId="0" fontId="8" fillId="4" borderId="0" xfId="0" applyFont="1" applyFill="1" applyAlignment="1">
      <alignment horizontal="center" vertical="center"/>
    </xf>
    <xf numFmtId="9" fontId="8" fillId="10" borderId="11" xfId="3" applyFont="1" applyFill="1" applyBorder="1" applyAlignment="1">
      <alignment horizontal="center" vertical="center"/>
    </xf>
    <xf numFmtId="0" fontId="8" fillId="10" borderId="12" xfId="0" applyFont="1" applyFill="1" applyBorder="1" applyAlignment="1">
      <alignment horizontal="center" vertical="center"/>
    </xf>
    <xf numFmtId="3" fontId="7" fillId="6" borderId="14" xfId="0" applyNumberFormat="1" applyFont="1" applyFill="1" applyBorder="1" applyAlignment="1">
      <alignment horizontal="center" vertical="center"/>
    </xf>
    <xf numFmtId="0" fontId="7" fillId="6" borderId="15" xfId="0" applyFont="1" applyFill="1" applyBorder="1" applyAlignment="1">
      <alignment horizontal="center" vertical="center"/>
    </xf>
    <xf numFmtId="0" fontId="4" fillId="2" borderId="0" xfId="0" applyFont="1" applyFill="1"/>
    <xf numFmtId="3" fontId="9" fillId="8" borderId="15" xfId="0" applyNumberFormat="1" applyFont="1" applyFill="1" applyBorder="1" applyAlignment="1">
      <alignment horizontal="right" vertical="center" wrapText="1"/>
    </xf>
    <xf numFmtId="3" fontId="9" fillId="8" borderId="13" xfId="0" applyNumberFormat="1" applyFont="1" applyFill="1" applyBorder="1" applyAlignment="1">
      <alignment horizontal="right" vertical="center" wrapText="1"/>
    </xf>
    <xf numFmtId="3" fontId="8" fillId="8" borderId="14" xfId="0" applyNumberFormat="1" applyFont="1" applyFill="1" applyBorder="1" applyAlignment="1">
      <alignment horizontal="center" vertical="center"/>
    </xf>
    <xf numFmtId="0" fontId="9" fillId="8" borderId="12" xfId="0" applyFont="1" applyFill="1" applyBorder="1" applyAlignment="1">
      <alignment horizontal="left" vertical="center" indent="1"/>
    </xf>
    <xf numFmtId="0" fontId="9" fillId="8" borderId="15" xfId="0" applyFont="1" applyFill="1" applyBorder="1" applyAlignment="1">
      <alignment horizontal="left" vertical="center" indent="1"/>
    </xf>
    <xf numFmtId="0" fontId="9" fillId="8" borderId="16" xfId="0" applyFont="1" applyFill="1" applyBorder="1" applyAlignment="1">
      <alignment horizontal="left" vertical="center" indent="1"/>
    </xf>
    <xf numFmtId="0" fontId="4" fillId="5" borderId="6" xfId="0" applyFont="1" applyFill="1" applyBorder="1"/>
    <xf numFmtId="0" fontId="12" fillId="7" borderId="19" xfId="0" applyFont="1" applyFill="1" applyBorder="1" applyAlignment="1">
      <alignment horizontal="center" vertical="center" wrapText="1"/>
    </xf>
    <xf numFmtId="0" fontId="12" fillId="7" borderId="20" xfId="0" applyFont="1" applyFill="1" applyBorder="1" applyAlignment="1">
      <alignment horizontal="center" vertical="center" wrapText="1"/>
    </xf>
    <xf numFmtId="0" fontId="4" fillId="5" borderId="21" xfId="0" applyFont="1" applyFill="1" applyBorder="1"/>
    <xf numFmtId="3" fontId="8" fillId="8" borderId="11" xfId="0" applyNumberFormat="1" applyFont="1" applyFill="1" applyBorder="1" applyAlignment="1">
      <alignment horizontal="center" vertical="center"/>
    </xf>
    <xf numFmtId="3" fontId="8" fillId="8" borderId="23" xfId="0" applyNumberFormat="1" applyFont="1" applyFill="1" applyBorder="1" applyAlignment="1">
      <alignment horizontal="center" vertical="center"/>
    </xf>
    <xf numFmtId="0" fontId="12" fillId="7" borderId="25" xfId="0" applyFont="1" applyFill="1" applyBorder="1" applyAlignment="1">
      <alignment horizontal="center" vertical="center" wrapText="1"/>
    </xf>
    <xf numFmtId="0" fontId="4" fillId="5" borderId="26" xfId="0" applyFont="1" applyFill="1" applyBorder="1"/>
    <xf numFmtId="9" fontId="7" fillId="9" borderId="0" xfId="3" applyFont="1" applyFill="1" applyAlignment="1">
      <alignment horizontal="center" vertical="center"/>
    </xf>
    <xf numFmtId="3" fontId="8" fillId="5" borderId="0" xfId="0" quotePrefix="1" applyNumberFormat="1" applyFont="1" applyFill="1" applyAlignment="1">
      <alignment horizontal="center" vertical="center"/>
    </xf>
    <xf numFmtId="0" fontId="9" fillId="5" borderId="0" xfId="0" applyFont="1" applyFill="1" applyAlignment="1">
      <alignment horizontal="left" vertical="center"/>
    </xf>
    <xf numFmtId="9" fontId="7" fillId="6" borderId="27" xfId="3" applyFont="1" applyFill="1" applyBorder="1" applyAlignment="1">
      <alignment horizontal="center" vertical="center"/>
    </xf>
    <xf numFmtId="3" fontId="7" fillId="6" borderId="28" xfId="0" applyNumberFormat="1" applyFont="1" applyFill="1" applyBorder="1" applyAlignment="1">
      <alignment horizontal="center" vertical="center"/>
    </xf>
    <xf numFmtId="3" fontId="7" fillId="6" borderId="29" xfId="0" applyNumberFormat="1" applyFont="1" applyFill="1" applyBorder="1" applyAlignment="1">
      <alignment horizontal="center" vertical="center"/>
    </xf>
    <xf numFmtId="3" fontId="7" fillId="6" borderId="30" xfId="0" applyNumberFormat="1" applyFont="1" applyFill="1" applyBorder="1" applyAlignment="1">
      <alignment horizontal="center" vertical="center"/>
    </xf>
    <xf numFmtId="3" fontId="7" fillId="6" borderId="31" xfId="0" applyNumberFormat="1" applyFont="1" applyFill="1" applyBorder="1" applyAlignment="1">
      <alignment horizontal="center" vertical="center"/>
    </xf>
    <xf numFmtId="9" fontId="7" fillId="9" borderId="33" xfId="3" applyFont="1" applyFill="1" applyBorder="1" applyAlignment="1">
      <alignment horizontal="center" vertical="center"/>
    </xf>
    <xf numFmtId="3" fontId="8" fillId="5" borderId="34" xfId="0" quotePrefix="1" applyNumberFormat="1" applyFont="1" applyFill="1" applyBorder="1" applyAlignment="1">
      <alignment horizontal="center" vertical="center"/>
    </xf>
    <xf numFmtId="3" fontId="8" fillId="5" borderId="35" xfId="0" quotePrefix="1" applyNumberFormat="1" applyFont="1" applyFill="1" applyBorder="1" applyAlignment="1">
      <alignment horizontal="center" vertical="center"/>
    </xf>
    <xf numFmtId="3" fontId="8" fillId="5" borderId="36" xfId="0" quotePrefix="1" applyNumberFormat="1" applyFont="1" applyFill="1" applyBorder="1" applyAlignment="1">
      <alignment horizontal="center" vertical="center"/>
    </xf>
    <xf numFmtId="0" fontId="9" fillId="5" borderId="32" xfId="0" applyFont="1" applyFill="1" applyBorder="1" applyAlignment="1">
      <alignment horizontal="center" vertical="center"/>
    </xf>
    <xf numFmtId="0" fontId="29" fillId="3" borderId="36" xfId="0" applyFont="1" applyFill="1" applyBorder="1" applyAlignment="1">
      <alignment horizontal="center" vertical="center"/>
    </xf>
    <xf numFmtId="9" fontId="8" fillId="2" borderId="0" xfId="3" applyFont="1" applyFill="1"/>
    <xf numFmtId="0" fontId="15" fillId="5" borderId="0" xfId="0" applyFont="1" applyFill="1" applyAlignment="1">
      <alignment vertical="center" wrapText="1"/>
    </xf>
    <xf numFmtId="9" fontId="8" fillId="2" borderId="0" xfId="3" applyFont="1" applyFill="1" applyAlignment="1">
      <alignment horizontal="center"/>
    </xf>
    <xf numFmtId="0" fontId="8" fillId="2" borderId="0" xfId="0" applyFont="1" applyFill="1" applyAlignment="1">
      <alignment horizontal="center"/>
    </xf>
    <xf numFmtId="3" fontId="11" fillId="8" borderId="0" xfId="0" applyNumberFormat="1" applyFont="1" applyFill="1" applyAlignment="1">
      <alignment vertical="center"/>
    </xf>
    <xf numFmtId="3" fontId="11" fillId="8" borderId="0" xfId="0" applyNumberFormat="1" applyFont="1" applyFill="1" applyAlignment="1">
      <alignment horizontal="center" vertical="center"/>
    </xf>
    <xf numFmtId="0" fontId="11" fillId="8" borderId="0" xfId="0" applyFont="1" applyFill="1" applyAlignment="1">
      <alignment horizontal="center" vertical="center"/>
    </xf>
    <xf numFmtId="3" fontId="9" fillId="8" borderId="0" xfId="0" applyNumberFormat="1" applyFont="1" applyFill="1" applyAlignment="1">
      <alignment vertical="center" wrapText="1"/>
    </xf>
    <xf numFmtId="0" fontId="15" fillId="5" borderId="0" xfId="0" applyFont="1" applyFill="1" applyAlignment="1">
      <alignment horizontal="centerContinuous" vertical="center" wrapText="1"/>
    </xf>
    <xf numFmtId="3" fontId="8" fillId="8" borderId="0" xfId="0" applyNumberFormat="1" applyFont="1" applyFill="1" applyAlignment="1">
      <alignment horizontal="center"/>
    </xf>
    <xf numFmtId="0" fontId="9" fillId="8" borderId="0" xfId="0" applyFont="1" applyFill="1" applyAlignment="1">
      <alignment horizontal="center"/>
    </xf>
    <xf numFmtId="3" fontId="7" fillId="6" borderId="11" xfId="0" applyNumberFormat="1" applyFont="1" applyFill="1" applyBorder="1" applyAlignment="1">
      <alignment horizontal="centerContinuous" vertical="center"/>
    </xf>
    <xf numFmtId="0" fontId="7" fillId="6" borderId="11" xfId="0" applyFont="1" applyFill="1" applyBorder="1" applyAlignment="1">
      <alignment horizontal="centerContinuous" vertical="center"/>
    </xf>
    <xf numFmtId="0" fontId="16" fillId="6" borderId="11" xfId="0" applyFont="1" applyFill="1" applyBorder="1" applyAlignment="1">
      <alignment horizontal="centerContinuous" vertical="center"/>
    </xf>
    <xf numFmtId="0" fontId="7" fillId="6" borderId="12" xfId="0" applyFont="1" applyFill="1" applyBorder="1" applyAlignment="1">
      <alignment horizontal="centerContinuous" vertical="center"/>
    </xf>
    <xf numFmtId="3" fontId="9" fillId="8" borderId="15" xfId="0" applyNumberFormat="1" applyFont="1" applyFill="1" applyBorder="1" applyAlignment="1">
      <alignment horizontal="centerContinuous" vertical="center"/>
    </xf>
    <xf numFmtId="3" fontId="9" fillId="8" borderId="13" xfId="0" applyNumberFormat="1" applyFont="1" applyFill="1" applyBorder="1" applyAlignment="1">
      <alignment horizontal="centerContinuous" vertical="center"/>
    </xf>
    <xf numFmtId="0" fontId="6" fillId="8" borderId="38" xfId="0" applyFont="1" applyFill="1" applyBorder="1" applyAlignment="1">
      <alignment horizontal="center" vertical="center"/>
    </xf>
    <xf numFmtId="0" fontId="17" fillId="8" borderId="38" xfId="0" applyFont="1" applyFill="1" applyBorder="1" applyAlignment="1">
      <alignment vertical="center"/>
    </xf>
    <xf numFmtId="0" fontId="16" fillId="8" borderId="38" xfId="0" applyFont="1" applyFill="1" applyBorder="1" applyAlignment="1">
      <alignment horizontal="left" vertical="center" indent="2"/>
    </xf>
    <xf numFmtId="3" fontId="9" fillId="8" borderId="16" xfId="0" applyNumberFormat="1" applyFont="1" applyFill="1" applyBorder="1" applyAlignment="1">
      <alignment horizontal="centerContinuous" vertical="center"/>
    </xf>
    <xf numFmtId="3" fontId="9" fillId="8" borderId="24" xfId="0" applyNumberFormat="1" applyFont="1" applyFill="1" applyBorder="1" applyAlignment="1">
      <alignment horizontal="centerContinuous" vertical="center"/>
    </xf>
    <xf numFmtId="0" fontId="12" fillId="8" borderId="0" xfId="0" applyFont="1" applyFill="1" applyAlignment="1">
      <alignment vertical="center" wrapText="1"/>
    </xf>
    <xf numFmtId="0" fontId="14" fillId="8" borderId="0" xfId="0" applyFont="1" applyFill="1" applyAlignment="1">
      <alignment horizontal="center" vertical="center"/>
    </xf>
    <xf numFmtId="0" fontId="5" fillId="11" borderId="5" xfId="0" applyFont="1" applyFill="1" applyBorder="1" applyAlignment="1">
      <alignment horizontal="centerContinuous" vertical="center" wrapText="1"/>
    </xf>
    <xf numFmtId="0" fontId="21" fillId="11" borderId="5" xfId="0" applyFont="1" applyFill="1" applyBorder="1" applyAlignment="1">
      <alignment horizontal="centerContinuous" vertical="center" wrapText="1"/>
    </xf>
    <xf numFmtId="0" fontId="5" fillId="11" borderId="2" xfId="0" applyFont="1" applyFill="1" applyBorder="1" applyAlignment="1">
      <alignment horizontal="centerContinuous" vertical="center" wrapText="1"/>
    </xf>
    <xf numFmtId="0" fontId="20" fillId="5" borderId="0" xfId="0" applyFont="1" applyFill="1" applyAlignment="1">
      <alignment horizontal="center" vertical="center"/>
    </xf>
    <xf numFmtId="0" fontId="3" fillId="5" borderId="22" xfId="0" applyFont="1" applyFill="1" applyBorder="1" applyAlignment="1">
      <alignment horizontal="center" vertical="center"/>
    </xf>
    <xf numFmtId="9" fontId="8" fillId="10" borderId="11" xfId="3" applyFont="1" applyFill="1" applyBorder="1" applyAlignment="1">
      <alignment horizontal="center" vertical="center"/>
    </xf>
    <xf numFmtId="9" fontId="8" fillId="10" borderId="10" xfId="3" applyFont="1" applyFill="1" applyBorder="1" applyAlignment="1">
      <alignment horizontal="center" vertical="center"/>
    </xf>
    <xf numFmtId="3" fontId="7" fillId="6" borderId="14" xfId="0" applyNumberFormat="1" applyFont="1" applyFill="1" applyBorder="1" applyAlignment="1">
      <alignment horizontal="center" vertical="center"/>
    </xf>
    <xf numFmtId="3" fontId="9" fillId="8" borderId="14" xfId="0" applyNumberFormat="1" applyFont="1" applyFill="1" applyBorder="1" applyAlignment="1">
      <alignment horizontal="center" vertical="center" wrapText="1"/>
    </xf>
    <xf numFmtId="3" fontId="7" fillId="6" borderId="13" xfId="0" applyNumberFormat="1" applyFont="1" applyFill="1" applyBorder="1" applyAlignment="1">
      <alignment horizontal="center" vertical="center"/>
    </xf>
    <xf numFmtId="3" fontId="9" fillId="8" borderId="13" xfId="0" applyNumberFormat="1" applyFont="1" applyFill="1" applyBorder="1" applyAlignment="1">
      <alignment horizontal="center" vertical="center" wrapText="1"/>
    </xf>
    <xf numFmtId="0" fontId="12" fillId="7" borderId="18" xfId="0" applyFont="1" applyFill="1" applyBorder="1" applyAlignment="1">
      <alignment horizontal="center" vertical="center" wrapText="1"/>
    </xf>
    <xf numFmtId="0" fontId="12" fillId="7" borderId="17" xfId="0" applyFont="1" applyFill="1" applyBorder="1" applyAlignment="1">
      <alignment horizontal="center" vertical="center" wrapText="1"/>
    </xf>
    <xf numFmtId="3" fontId="9" fillId="8" borderId="14" xfId="0" applyNumberFormat="1" applyFont="1" applyFill="1" applyBorder="1" applyAlignment="1">
      <alignment horizontal="center" vertical="center"/>
    </xf>
    <xf numFmtId="3" fontId="9" fillId="8" borderId="11" xfId="0" applyNumberFormat="1" applyFont="1" applyFill="1" applyBorder="1" applyAlignment="1">
      <alignment horizontal="center" vertical="center"/>
    </xf>
    <xf numFmtId="3" fontId="9" fillId="8" borderId="23" xfId="0" applyNumberFormat="1" applyFont="1" applyFill="1" applyBorder="1" applyAlignment="1">
      <alignment horizontal="center" vertical="center"/>
    </xf>
    <xf numFmtId="0" fontId="12" fillId="7" borderId="25" xfId="0" applyFont="1" applyFill="1" applyBorder="1" applyAlignment="1">
      <alignment horizontal="center" vertical="center" wrapText="1"/>
    </xf>
    <xf numFmtId="0" fontId="12" fillId="7" borderId="0" xfId="0" applyFont="1" applyFill="1" applyAlignment="1">
      <alignment horizontal="center" vertical="center" wrapText="1"/>
    </xf>
    <xf numFmtId="0" fontId="3" fillId="5" borderId="0" xfId="0" applyFont="1" applyFill="1" applyAlignment="1">
      <alignment horizontal="center" vertical="center" wrapText="1"/>
    </xf>
    <xf numFmtId="3" fontId="9" fillId="8" borderId="24" xfId="0" applyNumberFormat="1" applyFont="1" applyFill="1" applyBorder="1" applyAlignment="1">
      <alignment horizontal="center" vertical="center"/>
    </xf>
    <xf numFmtId="0" fontId="9" fillId="5" borderId="32" xfId="0" applyFont="1" applyFill="1" applyBorder="1" applyAlignment="1">
      <alignment horizontal="left" vertical="center"/>
    </xf>
    <xf numFmtId="0" fontId="9" fillId="5" borderId="37" xfId="0" applyFont="1" applyFill="1" applyBorder="1" applyAlignment="1">
      <alignment horizontal="left" vertical="center"/>
    </xf>
    <xf numFmtId="0" fontId="3" fillId="5" borderId="0" xfId="0" applyFont="1" applyFill="1" applyAlignment="1">
      <alignment horizontal="center"/>
    </xf>
    <xf numFmtId="0" fontId="7" fillId="6" borderId="32" xfId="0" applyFont="1" applyFill="1" applyBorder="1" applyAlignment="1">
      <alignment horizontal="center" vertical="center"/>
    </xf>
    <xf numFmtId="0" fontId="7" fillId="6" borderId="4" xfId="0" applyFont="1" applyFill="1" applyBorder="1" applyAlignment="1">
      <alignment horizontal="center" vertical="center"/>
    </xf>
    <xf numFmtId="0" fontId="24" fillId="11" borderId="9" xfId="0" applyFont="1" applyFill="1" applyBorder="1" applyAlignment="1">
      <alignment horizontal="center" vertical="center" wrapText="1"/>
    </xf>
    <xf numFmtId="0" fontId="24" fillId="11" borderId="8" xfId="0" applyFont="1" applyFill="1" applyBorder="1" applyAlignment="1">
      <alignment horizontal="center" vertical="center" wrapText="1"/>
    </xf>
    <xf numFmtId="0" fontId="23" fillId="11" borderId="7" xfId="0" applyFont="1" applyFill="1" applyBorder="1" applyAlignment="1">
      <alignment horizontal="center" vertical="center" wrapText="1"/>
    </xf>
    <xf numFmtId="0" fontId="23" fillId="11" borderId="0" xfId="0" applyFont="1" applyFill="1" applyAlignment="1">
      <alignment horizontal="center" vertical="center" wrapText="1"/>
    </xf>
    <xf numFmtId="0" fontId="22" fillId="11" borderId="7" xfId="0" applyFont="1" applyFill="1" applyBorder="1" applyAlignment="1">
      <alignment horizontal="center" vertical="center" wrapText="1"/>
    </xf>
    <xf numFmtId="0" fontId="22" fillId="11" borderId="0" xfId="0" applyFont="1" applyFill="1" applyAlignment="1">
      <alignment horizontal="center" vertical="center" wrapText="1"/>
    </xf>
    <xf numFmtId="0" fontId="10" fillId="7" borderId="20" xfId="0" applyFont="1" applyFill="1" applyBorder="1" applyAlignment="1">
      <alignment horizontal="center" vertical="center" wrapText="1"/>
    </xf>
    <xf numFmtId="0" fontId="10" fillId="7" borderId="45" xfId="0" applyFont="1" applyFill="1" applyBorder="1" applyAlignment="1">
      <alignment horizontal="center" vertical="center" wrapText="1"/>
    </xf>
    <xf numFmtId="0" fontId="10" fillId="7" borderId="25" xfId="0" applyFont="1" applyFill="1" applyBorder="1" applyAlignment="1">
      <alignment horizontal="center" vertical="center" wrapText="1"/>
    </xf>
    <xf numFmtId="0" fontId="10" fillId="7" borderId="17" xfId="0" applyFont="1" applyFill="1" applyBorder="1" applyAlignment="1">
      <alignment horizontal="center" vertical="center" wrapText="1"/>
    </xf>
    <xf numFmtId="0" fontId="10" fillId="7" borderId="44" xfId="0" applyFont="1" applyFill="1" applyBorder="1" applyAlignment="1">
      <alignment horizontal="center" vertical="center" wrapText="1"/>
    </xf>
    <xf numFmtId="0" fontId="10" fillId="7" borderId="43" xfId="0" applyFont="1" applyFill="1" applyBorder="1" applyAlignment="1">
      <alignment horizontal="center" vertical="center" wrapText="1"/>
    </xf>
    <xf numFmtId="0" fontId="10" fillId="7" borderId="19" xfId="0" applyFont="1" applyFill="1" applyBorder="1" applyAlignment="1">
      <alignment horizontal="center" vertical="center" wrapText="1"/>
    </xf>
    <xf numFmtId="0" fontId="10" fillId="7" borderId="1" xfId="0" applyFont="1" applyFill="1" applyBorder="1" applyAlignment="1">
      <alignment horizontal="center" vertical="center" wrapText="1"/>
    </xf>
    <xf numFmtId="0" fontId="3" fillId="5" borderId="49" xfId="0" applyFont="1" applyFill="1" applyBorder="1" applyAlignment="1">
      <alignment horizontal="center"/>
    </xf>
    <xf numFmtId="0" fontId="10" fillId="7" borderId="18" xfId="0" applyFont="1" applyFill="1" applyBorder="1" applyAlignment="1">
      <alignment horizontal="center" vertical="center" wrapText="1"/>
    </xf>
    <xf numFmtId="0" fontId="10" fillId="7" borderId="3" xfId="0" applyFont="1" applyFill="1" applyBorder="1" applyAlignment="1">
      <alignment horizontal="center" vertical="center" wrapText="1"/>
    </xf>
    <xf numFmtId="0" fontId="10" fillId="7" borderId="48" xfId="0" applyFont="1" applyFill="1" applyBorder="1" applyAlignment="1">
      <alignment horizontal="center" vertical="center" wrapText="1"/>
    </xf>
    <xf numFmtId="0" fontId="10" fillId="7" borderId="42" xfId="0" applyFont="1" applyFill="1" applyBorder="1" applyAlignment="1">
      <alignment horizontal="center" vertical="center" wrapText="1"/>
    </xf>
    <xf numFmtId="0" fontId="10" fillId="7" borderId="47" xfId="0" applyFont="1" applyFill="1" applyBorder="1" applyAlignment="1">
      <alignment horizontal="center" vertical="center" wrapText="1"/>
    </xf>
    <xf numFmtId="0" fontId="10" fillId="7" borderId="41" xfId="0" applyFont="1" applyFill="1" applyBorder="1" applyAlignment="1">
      <alignment horizontal="center" vertical="center" wrapText="1"/>
    </xf>
    <xf numFmtId="0" fontId="10" fillId="7" borderId="40" xfId="0" applyFont="1" applyFill="1" applyBorder="1" applyAlignment="1">
      <alignment horizontal="center" vertical="center" wrapText="1"/>
    </xf>
    <xf numFmtId="0" fontId="10" fillId="7" borderId="46" xfId="0" applyFont="1" applyFill="1" applyBorder="1" applyAlignment="1">
      <alignment horizontal="center" vertical="center" wrapText="1"/>
    </xf>
    <xf numFmtId="0" fontId="10" fillId="7" borderId="39" xfId="0" applyFont="1" applyFill="1" applyBorder="1" applyAlignment="1">
      <alignment horizontal="center" vertical="center" wrapText="1"/>
    </xf>
    <xf numFmtId="9" fontId="8" fillId="8" borderId="23" xfId="12" applyFont="1" applyFill="1" applyBorder="1" applyAlignment="1">
      <alignment horizontal="center" vertical="center"/>
    </xf>
    <xf numFmtId="9" fontId="8" fillId="8" borderId="24" xfId="12" applyFont="1" applyFill="1" applyBorder="1" applyAlignment="1">
      <alignment horizontal="center" vertical="center"/>
    </xf>
    <xf numFmtId="9" fontId="8" fillId="8" borderId="14" xfId="12" applyFont="1" applyFill="1" applyBorder="1" applyAlignment="1">
      <alignment horizontal="center" vertical="center"/>
    </xf>
    <xf numFmtId="9" fontId="8" fillId="8" borderId="13" xfId="12" applyFont="1" applyFill="1" applyBorder="1" applyAlignment="1">
      <alignment horizontal="center" vertical="center"/>
    </xf>
    <xf numFmtId="9" fontId="7" fillId="6" borderId="11" xfId="12" applyFont="1" applyFill="1" applyBorder="1" applyAlignment="1">
      <alignment horizontal="center" vertical="center"/>
    </xf>
    <xf numFmtId="9" fontId="7" fillId="6" borderId="10" xfId="12" applyFont="1" applyFill="1" applyBorder="1" applyAlignment="1">
      <alignment horizontal="center" vertical="center"/>
    </xf>
  </cellXfs>
  <cellStyles count="13">
    <cellStyle name="Normal" xfId="0" builtinId="0"/>
    <cellStyle name="Normal 2" xfId="1"/>
    <cellStyle name="Normal 2 2" xfId="2"/>
    <cellStyle name="Normal 2 2 3" xfId="7"/>
    <cellStyle name="Normal 2 3" xfId="10"/>
    <cellStyle name="Normal 2 3 2" xfId="6"/>
    <cellStyle name="Normal 3 2" xfId="11"/>
    <cellStyle name="Porcentaje" xfId="3" builtinId="5"/>
    <cellStyle name="Porcentaje 10" xfId="9"/>
    <cellStyle name="Porcentaje 2" xfId="4"/>
    <cellStyle name="Porcentaje 3 2" xfId="8"/>
    <cellStyle name="Porcentual 2" xfId="5"/>
    <cellStyle name="Porcentual 2 2" xfId="12"/>
  </cellStyles>
  <dxfs count="0"/>
  <tableStyles count="0" defaultTableStyle="TableStyleMedium2" defaultPivotStyle="PivotStyleLight16"/>
  <colors>
    <mruColors>
      <color rgb="FFDDEB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0" i="0" u="none" strike="noStrike" baseline="0">
                <a:solidFill>
                  <a:srgbClr val="000000"/>
                </a:solidFill>
                <a:latin typeface="+mn-lt"/>
                <a:ea typeface="Calibri"/>
                <a:cs typeface="Calibri"/>
              </a:defRPr>
            </a:pPr>
            <a:r>
              <a:rPr lang="es-MX" sz="1600" b="1" i="0" u="none" strike="noStrike" baseline="0">
                <a:solidFill>
                  <a:srgbClr val="000000"/>
                </a:solidFill>
                <a:latin typeface="+mn-lt"/>
              </a:rPr>
              <a:t>Gráfico N</a:t>
            </a:r>
            <a:r>
              <a:rPr lang="es-MX" sz="1600" b="1" i="0" u="none" strike="noStrike" baseline="0">
                <a:solidFill>
                  <a:srgbClr val="000000"/>
                </a:solidFill>
                <a:latin typeface="+mn-lt"/>
                <a:ea typeface="+mn-ea"/>
                <a:cs typeface="+mn-ea"/>
              </a:rPr>
              <a:t>° 1.2</a:t>
            </a:r>
            <a:endParaRPr lang="es-MX" sz="1600" b="0" i="0" u="none" strike="noStrike" baseline="0">
              <a:solidFill>
                <a:srgbClr val="000000"/>
              </a:solidFill>
              <a:latin typeface="+mn-lt"/>
              <a:ea typeface="+mn-ea"/>
              <a:cs typeface="+mn-ea"/>
            </a:endParaRPr>
          </a:p>
          <a:p>
            <a:pPr>
              <a:defRPr sz="1600" b="0" i="0" u="none" strike="noStrike" baseline="0">
                <a:solidFill>
                  <a:srgbClr val="000000"/>
                </a:solidFill>
                <a:latin typeface="+mn-lt"/>
                <a:ea typeface="Calibri"/>
                <a:cs typeface="Calibri"/>
              </a:defRPr>
            </a:pPr>
            <a:r>
              <a:rPr lang="es-MX" sz="1600" b="1" i="0" u="none" strike="noStrike" baseline="0">
                <a:solidFill>
                  <a:srgbClr val="000000"/>
                </a:solidFill>
                <a:latin typeface="+mn-lt"/>
              </a:rPr>
              <a:t>Participantes Estrategia Rural según mes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bg2">
                <a:lumMod val="10000"/>
              </a:schemeClr>
            </a:solidFill>
          </c:spPr>
          <c:invertIfNegative val="0"/>
          <c:dLbls>
            <c:spPr>
              <a:solidFill>
                <a:schemeClr val="bg1"/>
              </a:solidFill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'ER-Acciones'!$A$66:$A$77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'ER-Acciones'!$B$66:$B$77</c:f>
              <c:numCache>
                <c:formatCode>#,##0</c:formatCode>
                <c:ptCount val="12"/>
                <c:pt idx="0">
                  <c:v>2513</c:v>
                </c:pt>
                <c:pt idx="1">
                  <c:v>3415</c:v>
                </c:pt>
                <c:pt idx="2">
                  <c:v>9217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83-46A3-A4C7-AB77546534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824518400"/>
        <c:axId val="824518960"/>
      </c:barChart>
      <c:catAx>
        <c:axId val="82451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31750" cap="flat" cmpd="sng" algn="ctr">
            <a:solidFill>
              <a:schemeClr val="bg2">
                <a:lumMod val="10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824518960"/>
        <c:crosses val="autoZero"/>
        <c:auto val="1"/>
        <c:lblAlgn val="ctr"/>
        <c:lblOffset val="100"/>
        <c:noMultiLvlLbl val="0"/>
      </c:catAx>
      <c:valAx>
        <c:axId val="824518960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extTo"/>
        <c:crossAx val="824518400"/>
        <c:crosses val="autoZero"/>
        <c:crossBetween val="between"/>
      </c:valAx>
      <c:spPr>
        <a:pattFill prst="lgConfetti">
          <a:fgClr>
            <a:srgbClr val="D9D9D9"/>
          </a:fgClr>
          <a:bgClr>
            <a:srgbClr val="FFFFFF"/>
          </a:bgClr>
        </a:pattFill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2">
          <a:lumMod val="10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0" i="0" u="none" strike="noStrike" baseline="0">
                <a:solidFill>
                  <a:srgbClr val="000000"/>
                </a:solidFill>
                <a:latin typeface="+mn-lt"/>
                <a:ea typeface="Calibri"/>
                <a:cs typeface="Calibri"/>
              </a:defRPr>
            </a:pPr>
            <a:r>
              <a:rPr lang="es-MX" sz="1600" b="1" i="0" u="none" strike="noStrike" baseline="0">
                <a:solidFill>
                  <a:srgbClr val="000000"/>
                </a:solidFill>
                <a:latin typeface="+mn-lt"/>
              </a:rPr>
              <a:t>Gráfico N</a:t>
            </a:r>
            <a:r>
              <a:rPr lang="es-MX" sz="1600" b="1" i="0" u="none" strike="noStrike" baseline="0">
                <a:solidFill>
                  <a:srgbClr val="000000"/>
                </a:solidFill>
                <a:latin typeface="+mn-lt"/>
                <a:ea typeface="+mn-ea"/>
                <a:cs typeface="+mn-ea"/>
              </a:rPr>
              <a:t>° 1.3</a:t>
            </a:r>
          </a:p>
          <a:p>
            <a:pPr>
              <a:defRPr sz="1600" b="0" i="0" u="none" strike="noStrike" baseline="0">
                <a:solidFill>
                  <a:srgbClr val="000000"/>
                </a:solidFill>
                <a:latin typeface="+mn-lt"/>
                <a:ea typeface="Calibri"/>
                <a:cs typeface="Calibri"/>
              </a:defRPr>
            </a:pPr>
            <a:r>
              <a:rPr lang="es-MX" sz="1600" b="1" i="0" u="none" strike="noStrike" baseline="0">
                <a:solidFill>
                  <a:srgbClr val="000000"/>
                </a:solidFill>
                <a:latin typeface="+mn-lt"/>
              </a:rPr>
              <a:t>Participantes Estrategia Rural, según Linea de Acción</a:t>
            </a:r>
          </a:p>
        </c:rich>
      </c:tx>
      <c:layout>
        <c:manualLayout>
          <c:xMode val="edge"/>
          <c:yMode val="edge"/>
          <c:x val="0.24802481984016336"/>
          <c:y val="3.768405186975390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50002480106992264"/>
          <c:y val="0.18202699948428636"/>
          <c:w val="0.49997519893007736"/>
          <c:h val="0.7932161451085282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bg2">
                <a:lumMod val="1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5.7558065124269415E-5"/>
                  <c:y val="4.830819203755037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600" b="1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355-48A9-BECD-D1795C025156}"/>
                </c:ext>
              </c:extLst>
            </c:dLbl>
            <c:dLbl>
              <c:idx val="1"/>
              <c:layout>
                <c:manualLayout>
                  <c:x val="-3.4853283377825552E-3"/>
                  <c:y val="-7.9124537876195528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600" b="1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355-48A9-BECD-D1795C025156}"/>
                </c:ext>
              </c:extLst>
            </c:dLbl>
            <c:dLbl>
              <c:idx val="2"/>
              <c:layout>
                <c:manualLayout>
                  <c:x val="-3.3534931333453321E-3"/>
                  <c:y val="5.1434735496872714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600" b="1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355-48A9-BECD-D1795C025156}"/>
                </c:ext>
              </c:extLst>
            </c:dLbl>
            <c:dLbl>
              <c:idx val="3"/>
              <c:layout>
                <c:manualLayout>
                  <c:x val="-4.4953728568182744E-3"/>
                  <c:y val="2.572147168899019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600" b="1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355-48A9-BECD-D1795C025156}"/>
                </c:ext>
              </c:extLst>
            </c:dLbl>
            <c:dLbl>
              <c:idx val="4"/>
              <c:layout>
                <c:manualLayout>
                  <c:x val="8.5238726176068466E-4"/>
                  <c:y val="-2.5715342758849871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600" b="1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355-48A9-BECD-D1795C025156}"/>
                </c:ext>
              </c:extLst>
            </c:dLbl>
            <c:dLbl>
              <c:idx val="5"/>
              <c:layout>
                <c:manualLayout>
                  <c:x val="-5.2556311863443811E-3"/>
                  <c:y val="4.7479862907915749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600" b="1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355-48A9-BECD-D1795C025156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600" b="1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('ER-Acciones'!$C$85,'ER-Acciones'!$E$85,'ER-Acciones'!$G$85,'ER-Acciones'!$I$85,'ER-Acciones'!$K$85,'ER-Acciones'!$M$85,'ER-Acciones'!$O$85)</c:f>
              <c:strCache>
                <c:ptCount val="6"/>
                <c:pt idx="0">
                  <c:v>Redes Insititucionales y Comunitarias articuladas en el marco del sistema local</c:v>
                </c:pt>
                <c:pt idx="1">
                  <c:v>Movilización social para enfrentar la VCMIGF y Violencia Sexual en zonas rurales</c:v>
                </c:pt>
                <c:pt idx="2">
                  <c:v>Desarrollo de capacidades de la población frente a la VCMIGF y Violencia Sexual</c:v>
                </c:pt>
                <c:pt idx="3">
                  <c:v>Fortalecer la organización comunal para la vigilancia frente a la VCMIGF y Violencia Sexual en zonas rurales</c:v>
                </c:pt>
                <c:pt idx="4">
                  <c:v>Rutas de atención y promoción frente a la VCMIGF y Violencia Sexual en la Zona Rural</c:v>
                </c:pt>
                <c:pt idx="5">
                  <c:v>Fortalecimiento de capacidades de los operadores de atención y prevención de la VCMIGF y Violencia Sexual en los niveles provinciales, distritales y comunal</c:v>
                </c:pt>
              </c:strCache>
            </c:strRef>
          </c:cat>
          <c:val>
            <c:numRef>
              <c:f>('ER-Acciones'!$C$98,'ER-Acciones'!$E$98,'ER-Acciones'!$G$98,'ER-Acciones'!$I$98,'ER-Acciones'!$K$98,'ER-Acciones'!$M$98,'ER-Acciones'!$O$98)</c:f>
              <c:numCache>
                <c:formatCode>#,##0</c:formatCode>
                <c:ptCount val="7"/>
                <c:pt idx="0">
                  <c:v>3814</c:v>
                </c:pt>
                <c:pt idx="1">
                  <c:v>7453</c:v>
                </c:pt>
                <c:pt idx="2">
                  <c:v>1747</c:v>
                </c:pt>
                <c:pt idx="3">
                  <c:v>251</c:v>
                </c:pt>
                <c:pt idx="4">
                  <c:v>1205</c:v>
                </c:pt>
                <c:pt idx="5">
                  <c:v>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355-48A9-BECD-D1795C0251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824521200"/>
        <c:axId val="824521760"/>
      </c:barChart>
      <c:catAx>
        <c:axId val="8245212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15875" cap="flat" cmpd="sng" algn="ctr">
            <a:solidFill>
              <a:schemeClr val="bg2">
                <a:lumMod val="10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100" b="1" i="0" u="none" strike="noStrike" baseline="0">
                <a:solidFill>
                  <a:srgbClr val="333333"/>
                </a:solidFill>
                <a:latin typeface="Arial Narrow"/>
                <a:ea typeface="Arial Narrow"/>
                <a:cs typeface="Arial Narrow"/>
              </a:defRPr>
            </a:pPr>
            <a:endParaRPr lang="es-MX"/>
          </a:p>
        </c:txPr>
        <c:crossAx val="824521760"/>
        <c:crosses val="autoZero"/>
        <c:auto val="1"/>
        <c:lblAlgn val="ctr"/>
        <c:lblOffset val="100"/>
        <c:noMultiLvlLbl val="0"/>
      </c:catAx>
      <c:valAx>
        <c:axId val="824521760"/>
        <c:scaling>
          <c:orientation val="minMax"/>
        </c:scaling>
        <c:delete val="1"/>
        <c:axPos val="t"/>
        <c:numFmt formatCode="#,##0" sourceLinked="1"/>
        <c:majorTickMark val="out"/>
        <c:minorTickMark val="none"/>
        <c:tickLblPos val="nextTo"/>
        <c:crossAx val="82452120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6350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0" i="0" u="none" strike="noStrike" baseline="0">
                <a:solidFill>
                  <a:srgbClr val="000000"/>
                </a:solidFill>
                <a:latin typeface="+mn-lt"/>
                <a:ea typeface="Calibri"/>
                <a:cs typeface="Calibri"/>
              </a:defRPr>
            </a:pPr>
            <a:r>
              <a:rPr lang="es-MX" sz="1600" b="1" i="0" u="none" strike="noStrike" baseline="0">
                <a:solidFill>
                  <a:srgbClr val="000000"/>
                </a:solidFill>
                <a:latin typeface="+mn-lt"/>
              </a:rPr>
              <a:t>Gráfico N° 1.1</a:t>
            </a:r>
          </a:p>
          <a:p>
            <a:pPr>
              <a:defRPr sz="1600" b="0" i="0" u="none" strike="noStrike" baseline="0">
                <a:solidFill>
                  <a:srgbClr val="000000"/>
                </a:solidFill>
                <a:latin typeface="+mn-lt"/>
                <a:ea typeface="Calibri"/>
                <a:cs typeface="Calibri"/>
              </a:defRPr>
            </a:pPr>
            <a:r>
              <a:rPr lang="es-MX" sz="1600" b="1" i="0" u="none" strike="noStrike" baseline="0">
                <a:solidFill>
                  <a:srgbClr val="000000"/>
                </a:solidFill>
                <a:latin typeface="+mn-lt"/>
              </a:rPr>
              <a:t>Participantes, según grupos de edad</a:t>
            </a:r>
          </a:p>
        </c:rich>
      </c:tx>
      <c:layout>
        <c:manualLayout>
          <c:xMode val="edge"/>
          <c:yMode val="edge"/>
          <c:x val="0.29711779448621556"/>
          <c:y val="4.458751612616462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9742098329662814"/>
          <c:y val="0.15263320413121734"/>
          <c:w val="0.6477056462376577"/>
          <c:h val="0.75260998769731935"/>
        </c:manualLayout>
      </c:layout>
      <c:barChart>
        <c:barDir val="bar"/>
        <c:grouping val="clustered"/>
        <c:varyColors val="1"/>
        <c:ser>
          <c:idx val="0"/>
          <c:order val="0"/>
          <c:spPr>
            <a:pattFill prst="trellis">
              <a:fgClr>
                <a:schemeClr val="bg2">
                  <a:lumMod val="10000"/>
                </a:schemeClr>
              </a:fgClr>
              <a:bgClr>
                <a:schemeClr val="bg1"/>
              </a:bgClr>
            </a:pattFill>
            <a:ln>
              <a:solidFill>
                <a:schemeClr val="bg2">
                  <a:lumMod val="10000"/>
                </a:schemeClr>
              </a:solidFill>
            </a:ln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3BF-4E6D-B0C5-C71B368D469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3BF-4E6D-B0C5-C71B368D469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3BF-4E6D-B0C5-C71B368D469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3BF-4E6D-B0C5-C71B368D469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3BF-4E6D-B0C5-C71B368D469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3BF-4E6D-B0C5-C71B368D4693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E3BF-4E6D-B0C5-C71B368D469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E3BF-4E6D-B0C5-C71B368D4693}"/>
              </c:ext>
            </c:extLst>
          </c:dPt>
          <c:dLbls>
            <c:numFmt formatCode="#,##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'ER-Acciones'!$U$16:$U$23</c:f>
              <c:strCache>
                <c:ptCount val="8"/>
                <c:pt idx="0">
                  <c:v>Infancia</c:v>
                </c:pt>
                <c:pt idx="1">
                  <c:v>Niñez</c:v>
                </c:pt>
                <c:pt idx="2">
                  <c:v>Adolescentes</c:v>
                </c:pt>
                <c:pt idx="3">
                  <c:v>Adolescentes Tardios</c:v>
                </c:pt>
                <c:pt idx="4">
                  <c:v>Jóvenes</c:v>
                </c:pt>
                <c:pt idx="5">
                  <c:v>Adultos</c:v>
                </c:pt>
                <c:pt idx="6">
                  <c:v>Adultos Mayores</c:v>
                </c:pt>
                <c:pt idx="7">
                  <c:v>Sin información</c:v>
                </c:pt>
              </c:strCache>
            </c:strRef>
          </c:cat>
          <c:val>
            <c:numRef>
              <c:f>'ER-Acciones'!$X$16:$X$23</c:f>
              <c:numCache>
                <c:formatCode>#,##0</c:formatCode>
                <c:ptCount val="8"/>
                <c:pt idx="0">
                  <c:v>63</c:v>
                </c:pt>
                <c:pt idx="1">
                  <c:v>750</c:v>
                </c:pt>
                <c:pt idx="2">
                  <c:v>380</c:v>
                </c:pt>
                <c:pt idx="3">
                  <c:v>478</c:v>
                </c:pt>
                <c:pt idx="4">
                  <c:v>3303</c:v>
                </c:pt>
                <c:pt idx="5">
                  <c:v>8805</c:v>
                </c:pt>
                <c:pt idx="6">
                  <c:v>1330</c:v>
                </c:pt>
                <c:pt idx="7">
                  <c:v>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3BF-4E6D-B0C5-C71B368D46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-25"/>
        <c:axId val="824524000"/>
        <c:axId val="824524560"/>
      </c:barChart>
      <c:catAx>
        <c:axId val="8245240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15875">
            <a:solidFill>
              <a:schemeClr val="bg2">
                <a:lumMod val="10000"/>
              </a:schemeClr>
            </a:solidFill>
          </a:ln>
        </c:spPr>
        <c:txPr>
          <a:bodyPr rot="0" vert="horz"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824524560"/>
        <c:crosses val="autoZero"/>
        <c:auto val="1"/>
        <c:lblAlgn val="l"/>
        <c:lblOffset val="100"/>
        <c:noMultiLvlLbl val="0"/>
      </c:catAx>
      <c:valAx>
        <c:axId val="824524560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extTo"/>
        <c:crossAx val="82452400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285751</xdr:colOff>
      <xdr:row>63</xdr:row>
      <xdr:rowOff>142875</xdr:rowOff>
    </xdr:from>
    <xdr:to>
      <xdr:col>18</xdr:col>
      <xdr:colOff>95250</xdr:colOff>
      <xdr:row>78</xdr:row>
      <xdr:rowOff>95250</xdr:rowOff>
    </xdr:to>
    <xdr:graphicFrame macro="">
      <xdr:nvGraphicFramePr>
        <xdr:cNvPr id="2" name="Gráfico 2">
          <a:extLst>
            <a:ext uri="{FF2B5EF4-FFF2-40B4-BE49-F238E27FC236}">
              <a16:creationId xmlns:a16="http://schemas.microsoft.com/office/drawing/2014/main" id="{159BA48E-B249-4ACB-9183-0B103E38679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736599</xdr:colOff>
      <xdr:row>81</xdr:row>
      <xdr:rowOff>282575</xdr:rowOff>
    </xdr:from>
    <xdr:to>
      <xdr:col>27</xdr:col>
      <xdr:colOff>63500</xdr:colOff>
      <xdr:row>98</xdr:row>
      <xdr:rowOff>130175</xdr:rowOff>
    </xdr:to>
    <xdr:graphicFrame macro="">
      <xdr:nvGraphicFramePr>
        <xdr:cNvPr id="3" name="Gráfico 3">
          <a:extLst>
            <a:ext uri="{FF2B5EF4-FFF2-40B4-BE49-F238E27FC236}">
              <a16:creationId xmlns:a16="http://schemas.microsoft.com/office/drawing/2014/main" id="{15A8A575-A021-48B9-BC21-ABB6A0C2DD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17</xdr:col>
      <xdr:colOff>428625</xdr:colOff>
      <xdr:row>24</xdr:row>
      <xdr:rowOff>228600</xdr:rowOff>
    </xdr:from>
    <xdr:to>
      <xdr:col>27</xdr:col>
      <xdr:colOff>0</xdr:colOff>
      <xdr:row>57</xdr:row>
      <xdr:rowOff>99060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C843C8FC-C4E0-4EDA-B83B-788DC0C9A12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oneCellAnchor>
    <xdr:from>
      <xdr:col>0</xdr:col>
      <xdr:colOff>68580</xdr:colOff>
      <xdr:row>0</xdr:row>
      <xdr:rowOff>83820</xdr:rowOff>
    </xdr:from>
    <xdr:ext cx="4020798" cy="1032510"/>
    <xdr:pic>
      <xdr:nvPicPr>
        <xdr:cNvPr id="5" name="Imagen 5">
          <a:extLst>
            <a:ext uri="{FF2B5EF4-FFF2-40B4-BE49-F238E27FC236}">
              <a16:creationId xmlns:a16="http://schemas.microsoft.com/office/drawing/2014/main" id="{D8136A2E-4810-49D2-BB66-49FD7A466A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" y="83820"/>
          <a:ext cx="4020798" cy="103251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-05\TRANSFER\CAI\CAI\2014\MARZO\CONSOLIDADO%20CAI%20-%20MARZO%2020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14\Carpeta%20Compartida%20ANTHONY\DOCUME~1\admin\CONFIG~1\Temp\NUEVO%20CONSOLIDADO%20LINEA%20100%20EN%20ACCION%202012-tablamaestr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AI\CAI\2014\MARZO\CONSOLIDADO%20CAI%20-%20MARZO%202014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14\Carpeta%20Compartida%20ANTHONY\Users\mllanos\AppData\Local\Temp\NUEVO%20CONSOLIDADO%20LINEA%20100%20EN%20ACCION%202012-tablamaestr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AI\CAI%20-%20HUGO\2014\MARZO\ESTAD&#205;STICAS%202012\CAI%20-%20Casos%20y%20Atenciones%202011%20DICIEMBRE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I\CAI\2014\MARZO\CONSOLIDADO%20CAI%20-%20MARZO%202014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GENARO\Estrategia%20Rural\Plantillas%202016%20Estrategia%20Rural\BASE%20ACCIONES%20MAYO\Para%20consolidar_acciones_mayo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-05\TRANSFER\CAI\CAI%20-%20HUGO\2014\MARZO\ESTAD&#205;STICAS%202012\CAI%20-%20Casos%20y%20Atenciones%202011%20DICIEMBRE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~1\admin\CONFIG~1\Temp\NUEVO%20CONSOLIDADO%20LINEA%20100%20EN%20ACCION%202012-tablamaestra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14\Carpeta%20Compartida%20ANTHONY\Users\MLLANO~1.PNC\AppData\Local\Temp\CAI%20CARMEN%20DE%20LA%20LEGUA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  <sheetName val="Cas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>
        <row r="4">
          <cell r="A4" t="str">
            <v>CAI</v>
          </cell>
        </row>
      </sheetData>
      <sheetData sheetId="1"/>
      <sheetData sheetId="2"/>
      <sheetData sheetId="3">
        <row r="4">
          <cell r="A4" t="str">
            <v>CAI</v>
          </cell>
        </row>
      </sheetData>
      <sheetData sheetId="4"/>
      <sheetData sheetId="5"/>
      <sheetData sheetId="6">
        <row r="3">
          <cell r="E3" t="str">
            <v>ServicioAtencion</v>
          </cell>
        </row>
      </sheetData>
      <sheetData sheetId="7">
        <row r="128">
          <cell r="C128" t="str">
            <v>0-17 años</v>
          </cell>
        </row>
      </sheetData>
      <sheetData sheetId="8"/>
      <sheetData sheetId="9"/>
      <sheetData sheetId="1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</sheetNames>
    <sheetDataSet>
      <sheetData sheetId="0"/>
      <sheetData sheetId="1"/>
      <sheetData sheetId="2">
        <row r="1">
          <cell r="B1" t="str">
            <v>Marca temporal</v>
          </cell>
          <cell r="D1" t="str">
            <v>2) Indicar el día en que se reporta el caso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>
        <row r="4">
          <cell r="A4" t="str">
            <v>CAI</v>
          </cell>
        </row>
      </sheetData>
      <sheetData sheetId="1"/>
      <sheetData sheetId="2"/>
      <sheetData sheetId="3">
        <row r="4">
          <cell r="A4" t="str">
            <v>CAI</v>
          </cell>
        </row>
      </sheetData>
      <sheetData sheetId="4"/>
      <sheetData sheetId="5"/>
      <sheetData sheetId="6">
        <row r="3">
          <cell r="E3" t="str">
            <v>ServicioAtencion</v>
          </cell>
        </row>
      </sheetData>
      <sheetData sheetId="7">
        <row r="128">
          <cell r="C128" t="str">
            <v>0-17 años</v>
          </cell>
        </row>
      </sheetData>
      <sheetData sheetId="8"/>
      <sheetData sheetId="9"/>
      <sheetData sheetId="1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ciones"/>
      <sheetName val="Participantes"/>
      <sheetName val="Estadísticas"/>
    </sheetNames>
    <sheetDataSet>
      <sheetData sheetId="0" refreshError="1"/>
      <sheetData sheetId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499984740745262"/>
  </sheetPr>
  <dimension ref="A5:BD104"/>
  <sheetViews>
    <sheetView tabSelected="1" view="pageBreakPreview" zoomScale="70" zoomScaleNormal="80" zoomScaleSheetLayoutView="70" workbookViewId="0">
      <selection activeCell="L1" sqref="L1"/>
    </sheetView>
  </sheetViews>
  <sheetFormatPr baseColWidth="10" defaultColWidth="11.42578125" defaultRowHeight="16.5" x14ac:dyDescent="0.3"/>
  <cols>
    <col min="1" max="1" width="14.42578125" style="1" customWidth="1"/>
    <col min="2" max="3" width="13.7109375" style="1" customWidth="1"/>
    <col min="4" max="4" width="10.7109375" style="1" customWidth="1"/>
    <col min="5" max="15" width="15.140625" style="1" customWidth="1"/>
    <col min="16" max="16" width="14.28515625" style="1" customWidth="1"/>
    <col min="17" max="18" width="10.7109375" style="1" customWidth="1"/>
    <col min="19" max="19" width="2.85546875" style="1" customWidth="1"/>
    <col min="20" max="20" width="2.42578125" style="1" customWidth="1"/>
    <col min="21" max="21" width="12.5703125" style="1" customWidth="1"/>
    <col min="22" max="23" width="12.140625" style="1" customWidth="1"/>
    <col min="24" max="28" width="10.7109375" style="1" customWidth="1"/>
    <col min="29" max="29" width="13.28515625" style="1" bestFit="1" customWidth="1"/>
    <col min="30" max="32" width="8" style="15" customWidth="1"/>
    <col min="33" max="33" width="28.42578125" style="15" customWidth="1"/>
    <col min="34" max="36" width="8" style="15" customWidth="1"/>
    <col min="37" max="42" width="3.7109375" style="1" customWidth="1"/>
    <col min="43" max="43" width="11.42578125" style="1"/>
    <col min="44" max="55" width="7.140625" style="1" customWidth="1"/>
    <col min="56" max="16384" width="11.42578125" style="1"/>
  </cols>
  <sheetData>
    <row r="5" spans="1:56" s="9" customFormat="1" ht="26.25" customHeight="1" x14ac:dyDescent="0.35">
      <c r="A5" s="13" t="s">
        <v>6</v>
      </c>
      <c r="B5" s="11"/>
      <c r="C5" s="11"/>
      <c r="D5" s="11"/>
      <c r="E5" s="11"/>
      <c r="F5" s="11"/>
      <c r="G5" s="11"/>
      <c r="H5" s="11"/>
      <c r="I5" s="11"/>
      <c r="J5" s="12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D5" s="80"/>
      <c r="AE5" s="80"/>
      <c r="AF5" s="80"/>
      <c r="AG5" s="80"/>
      <c r="AH5" s="80"/>
      <c r="AI5" s="80"/>
      <c r="AJ5" s="80"/>
    </row>
    <row r="6" spans="1:56" ht="7.5" customHeight="1" x14ac:dyDescent="0.3"/>
    <row r="7" spans="1:56" ht="7.5" customHeight="1" x14ac:dyDescent="0.3">
      <c r="A7" s="102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</row>
    <row r="8" spans="1:56" ht="27.75" customHeight="1" x14ac:dyDescent="0.3">
      <c r="A8" s="104" t="s">
        <v>100</v>
      </c>
      <c r="B8" s="105"/>
      <c r="C8" s="105"/>
      <c r="D8" s="105"/>
      <c r="E8" s="105"/>
      <c r="F8" s="105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105"/>
      <c r="T8" s="105"/>
      <c r="U8" s="105"/>
      <c r="V8" s="105"/>
      <c r="W8" s="105"/>
      <c r="X8" s="105"/>
      <c r="Y8" s="105"/>
      <c r="Z8" s="105"/>
      <c r="AA8" s="105"/>
      <c r="AB8" s="105"/>
    </row>
    <row r="9" spans="1:56" ht="23.25" customHeight="1" x14ac:dyDescent="0.3">
      <c r="A9" s="106" t="s">
        <v>102</v>
      </c>
      <c r="B9" s="107"/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107"/>
      <c r="Q9" s="107"/>
      <c r="R9" s="107"/>
      <c r="S9" s="107"/>
      <c r="T9" s="107"/>
      <c r="U9" s="107"/>
      <c r="V9" s="107"/>
      <c r="W9" s="107"/>
      <c r="X9" s="107"/>
      <c r="Y9" s="107"/>
      <c r="Z9" s="107"/>
      <c r="AA9" s="107"/>
      <c r="AB9" s="107"/>
    </row>
    <row r="10" spans="1:56" ht="7.5" customHeight="1" x14ac:dyDescent="0.3">
      <c r="A10" s="79"/>
      <c r="B10" s="77"/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8"/>
      <c r="O10" s="78"/>
      <c r="P10" s="77"/>
      <c r="Q10" s="77"/>
      <c r="R10" s="77"/>
      <c r="S10" s="77"/>
      <c r="T10" s="77"/>
      <c r="U10" s="77"/>
      <c r="V10" s="77"/>
      <c r="W10" s="77"/>
      <c r="X10" s="77"/>
      <c r="Y10" s="77"/>
      <c r="Z10" s="77"/>
      <c r="AA10" s="77"/>
      <c r="AB10" s="77"/>
    </row>
    <row r="11" spans="1:56" ht="20.25" customHeight="1" x14ac:dyDescent="0.3"/>
    <row r="12" spans="1:56" ht="23.25" customHeight="1" thickBot="1" x14ac:dyDescent="0.35">
      <c r="A12" s="99" t="s">
        <v>99</v>
      </c>
      <c r="B12" s="99"/>
      <c r="C12" s="99"/>
      <c r="D12" s="99"/>
      <c r="E12" s="99"/>
      <c r="F12" s="99"/>
      <c r="G12" s="99"/>
      <c r="H12" s="99"/>
      <c r="I12" s="99"/>
      <c r="J12" s="99"/>
      <c r="K12" s="99"/>
      <c r="L12" s="99"/>
      <c r="M12" s="99"/>
      <c r="N12" s="99"/>
      <c r="O12" s="99"/>
      <c r="P12" s="99"/>
      <c r="Q12" s="99"/>
      <c r="R12" s="76"/>
      <c r="S12" s="76"/>
      <c r="T12" s="14"/>
      <c r="U12" s="116" t="s">
        <v>98</v>
      </c>
      <c r="V12" s="116"/>
      <c r="W12" s="116"/>
      <c r="X12" s="116"/>
      <c r="Y12" s="116"/>
      <c r="Z12" s="116"/>
      <c r="AA12" s="116"/>
    </row>
    <row r="13" spans="1:56" ht="12.75" customHeight="1" x14ac:dyDescent="0.3">
      <c r="A13" s="38"/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14"/>
      <c r="S13" s="14"/>
      <c r="T13" s="14"/>
      <c r="U13" s="38"/>
    </row>
    <row r="14" spans="1:56" ht="22.5" customHeight="1" x14ac:dyDescent="0.3">
      <c r="A14" s="108" t="s">
        <v>28</v>
      </c>
      <c r="B14" s="110" t="s">
        <v>97</v>
      </c>
      <c r="C14" s="111"/>
      <c r="D14" s="114" t="s">
        <v>9</v>
      </c>
      <c r="E14" s="114" t="s">
        <v>10</v>
      </c>
      <c r="F14" s="114" t="s">
        <v>11</v>
      </c>
      <c r="G14" s="114" t="s">
        <v>12</v>
      </c>
      <c r="H14" s="114" t="s">
        <v>13</v>
      </c>
      <c r="I14" s="114" t="s">
        <v>14</v>
      </c>
      <c r="J14" s="114" t="s">
        <v>15</v>
      </c>
      <c r="K14" s="114" t="s">
        <v>16</v>
      </c>
      <c r="L14" s="114" t="s">
        <v>17</v>
      </c>
      <c r="M14" s="114" t="s">
        <v>18</v>
      </c>
      <c r="N14" s="114" t="s">
        <v>19</v>
      </c>
      <c r="O14" s="117" t="s">
        <v>20</v>
      </c>
      <c r="P14" s="119" t="s">
        <v>1</v>
      </c>
      <c r="Q14" s="121" t="s">
        <v>2</v>
      </c>
      <c r="S14" s="75"/>
      <c r="T14" s="75"/>
      <c r="U14" s="108" t="s">
        <v>5</v>
      </c>
      <c r="V14" s="114"/>
      <c r="W14" s="114"/>
      <c r="X14" s="114" t="s">
        <v>96</v>
      </c>
      <c r="Y14" s="114"/>
      <c r="Z14" s="114" t="s">
        <v>2</v>
      </c>
      <c r="AA14" s="124"/>
      <c r="AB14" s="75"/>
    </row>
    <row r="15" spans="1:56" ht="23.25" customHeight="1" x14ac:dyDescent="0.3">
      <c r="A15" s="109"/>
      <c r="B15" s="112"/>
      <c r="C15" s="113"/>
      <c r="D15" s="115"/>
      <c r="E15" s="115"/>
      <c r="F15" s="115"/>
      <c r="G15" s="115"/>
      <c r="H15" s="115"/>
      <c r="I15" s="115"/>
      <c r="J15" s="115"/>
      <c r="K15" s="115"/>
      <c r="L15" s="115"/>
      <c r="M15" s="115"/>
      <c r="N15" s="115"/>
      <c r="O15" s="118"/>
      <c r="P15" s="120"/>
      <c r="Q15" s="122"/>
      <c r="S15" s="75"/>
      <c r="T15" s="75"/>
      <c r="U15" s="123"/>
      <c r="V15" s="115"/>
      <c r="W15" s="115"/>
      <c r="X15" s="115"/>
      <c r="Y15" s="115"/>
      <c r="Z15" s="115"/>
      <c r="AA15" s="125"/>
      <c r="AB15" s="75"/>
    </row>
    <row r="16" spans="1:56" ht="23.25" customHeight="1" x14ac:dyDescent="0.3">
      <c r="A16" s="51">
        <v>1</v>
      </c>
      <c r="B16" s="97" t="s">
        <v>95</v>
      </c>
      <c r="C16" s="98"/>
      <c r="D16" s="50">
        <v>264</v>
      </c>
      <c r="E16" s="50">
        <v>231</v>
      </c>
      <c r="F16" s="50">
        <v>563</v>
      </c>
      <c r="G16" s="50"/>
      <c r="H16" s="50"/>
      <c r="I16" s="50"/>
      <c r="J16" s="50"/>
      <c r="K16" s="50"/>
      <c r="L16" s="50"/>
      <c r="M16" s="50"/>
      <c r="N16" s="50"/>
      <c r="O16" s="49"/>
      <c r="P16" s="48">
        <f>SUM(D16:O16)</f>
        <v>1058</v>
      </c>
      <c r="Q16" s="47">
        <f t="shared" ref="Q16:Q57" si="0">+P16/$P$58</f>
        <v>6.9858038956751398E-2</v>
      </c>
      <c r="S16" s="63"/>
      <c r="T16" s="62"/>
      <c r="U16" s="72" t="s">
        <v>24</v>
      </c>
      <c r="V16" s="71"/>
      <c r="W16" s="70" t="s">
        <v>94</v>
      </c>
      <c r="X16" s="74">
        <v>63</v>
      </c>
      <c r="Y16" s="73"/>
      <c r="Z16" s="126">
        <f t="shared" ref="Z16:Z23" si="1">+X16/$X$24</f>
        <v>4.1597887091449322E-3</v>
      </c>
      <c r="AA16" s="127"/>
      <c r="AB16" s="60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</row>
    <row r="17" spans="1:55" ht="23.25" customHeight="1" x14ac:dyDescent="0.3">
      <c r="A17" s="51">
        <v>2</v>
      </c>
      <c r="B17" s="97" t="s">
        <v>93</v>
      </c>
      <c r="C17" s="98"/>
      <c r="D17" s="50">
        <v>110</v>
      </c>
      <c r="E17" s="50">
        <v>84</v>
      </c>
      <c r="F17" s="50">
        <v>314</v>
      </c>
      <c r="G17" s="50"/>
      <c r="H17" s="50"/>
      <c r="I17" s="50"/>
      <c r="J17" s="50"/>
      <c r="K17" s="50"/>
      <c r="L17" s="50"/>
      <c r="M17" s="50"/>
      <c r="N17" s="50"/>
      <c r="O17" s="49"/>
      <c r="P17" s="48">
        <f t="shared" ref="P17:P57" si="2">SUM(D17:O17)</f>
        <v>508</v>
      </c>
      <c r="Q17" s="47">
        <f t="shared" si="0"/>
        <v>3.3542423241994059E-2</v>
      </c>
      <c r="S17" s="63"/>
      <c r="T17" s="62"/>
      <c r="U17" s="72" t="s">
        <v>25</v>
      </c>
      <c r="V17" s="71"/>
      <c r="W17" s="70" t="s">
        <v>92</v>
      </c>
      <c r="X17" s="69">
        <v>750</v>
      </c>
      <c r="Y17" s="68"/>
      <c r="Z17" s="128">
        <f t="shared" si="1"/>
        <v>4.9521294156487289E-2</v>
      </c>
      <c r="AA17" s="129"/>
      <c r="AB17" s="60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</row>
    <row r="18" spans="1:55" ht="23.25" customHeight="1" x14ac:dyDescent="0.3">
      <c r="A18" s="51">
        <v>3</v>
      </c>
      <c r="B18" s="97" t="s">
        <v>91</v>
      </c>
      <c r="C18" s="98"/>
      <c r="D18" s="50">
        <v>44</v>
      </c>
      <c r="E18" s="50">
        <v>76</v>
      </c>
      <c r="F18" s="50">
        <v>91</v>
      </c>
      <c r="G18" s="50"/>
      <c r="H18" s="50"/>
      <c r="I18" s="50"/>
      <c r="J18" s="50"/>
      <c r="K18" s="50"/>
      <c r="L18" s="50"/>
      <c r="M18" s="50"/>
      <c r="N18" s="50"/>
      <c r="O18" s="49"/>
      <c r="P18" s="48">
        <f t="shared" si="2"/>
        <v>211</v>
      </c>
      <c r="Q18" s="47">
        <f t="shared" si="0"/>
        <v>1.3931990756025091E-2</v>
      </c>
      <c r="S18" s="63"/>
      <c r="T18" s="62"/>
      <c r="U18" s="72" t="s">
        <v>7</v>
      </c>
      <c r="V18" s="71"/>
      <c r="W18" s="70" t="s">
        <v>90</v>
      </c>
      <c r="X18" s="69">
        <v>380</v>
      </c>
      <c r="Y18" s="68"/>
      <c r="Z18" s="128">
        <f t="shared" si="1"/>
        <v>2.5090789039286892E-2</v>
      </c>
      <c r="AA18" s="129"/>
      <c r="AB18" s="60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</row>
    <row r="19" spans="1:55" ht="23.25" customHeight="1" x14ac:dyDescent="0.3">
      <c r="A19" s="51">
        <v>4</v>
      </c>
      <c r="B19" s="97" t="s">
        <v>89</v>
      </c>
      <c r="C19" s="98"/>
      <c r="D19" s="50">
        <v>50</v>
      </c>
      <c r="E19" s="50">
        <v>38</v>
      </c>
      <c r="F19" s="50">
        <v>499</v>
      </c>
      <c r="G19" s="50"/>
      <c r="H19" s="50"/>
      <c r="I19" s="50"/>
      <c r="J19" s="50"/>
      <c r="K19" s="50"/>
      <c r="L19" s="50"/>
      <c r="M19" s="50"/>
      <c r="N19" s="50"/>
      <c r="O19" s="49"/>
      <c r="P19" s="48">
        <f t="shared" si="2"/>
        <v>587</v>
      </c>
      <c r="Q19" s="47">
        <f t="shared" si="0"/>
        <v>3.8758666226477383E-2</v>
      </c>
      <c r="S19" s="63"/>
      <c r="T19" s="62"/>
      <c r="U19" s="72" t="s">
        <v>88</v>
      </c>
      <c r="V19" s="71"/>
      <c r="W19" s="70" t="s">
        <v>87</v>
      </c>
      <c r="X19" s="69">
        <v>478</v>
      </c>
      <c r="Y19" s="68"/>
      <c r="Z19" s="128">
        <f t="shared" si="1"/>
        <v>3.1561571475734566E-2</v>
      </c>
      <c r="AA19" s="129"/>
      <c r="AB19" s="60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</row>
    <row r="20" spans="1:55" ht="23.25" customHeight="1" x14ac:dyDescent="0.3">
      <c r="A20" s="51">
        <v>5</v>
      </c>
      <c r="B20" s="97" t="s">
        <v>86</v>
      </c>
      <c r="C20" s="98"/>
      <c r="D20" s="50">
        <v>9</v>
      </c>
      <c r="E20" s="50">
        <v>15</v>
      </c>
      <c r="F20" s="50">
        <v>521</v>
      </c>
      <c r="G20" s="50"/>
      <c r="H20" s="50"/>
      <c r="I20" s="50"/>
      <c r="J20" s="50"/>
      <c r="K20" s="50"/>
      <c r="L20" s="50"/>
      <c r="M20" s="50"/>
      <c r="N20" s="50"/>
      <c r="O20" s="49"/>
      <c r="P20" s="48">
        <f t="shared" si="2"/>
        <v>545</v>
      </c>
      <c r="Q20" s="47">
        <f t="shared" si="0"/>
        <v>3.5985473753714095E-2</v>
      </c>
      <c r="S20" s="63"/>
      <c r="T20" s="62"/>
      <c r="U20" s="72" t="s">
        <v>26</v>
      </c>
      <c r="V20" s="71"/>
      <c r="W20" s="70" t="s">
        <v>85</v>
      </c>
      <c r="X20" s="69">
        <v>3303</v>
      </c>
      <c r="Y20" s="68"/>
      <c r="Z20" s="128">
        <f t="shared" si="1"/>
        <v>0.21809177946517003</v>
      </c>
      <c r="AA20" s="129"/>
      <c r="AB20" s="60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</row>
    <row r="21" spans="1:55" ht="23.25" customHeight="1" x14ac:dyDescent="0.3">
      <c r="A21" s="51">
        <v>6</v>
      </c>
      <c r="B21" s="97" t="s">
        <v>84</v>
      </c>
      <c r="C21" s="98"/>
      <c r="D21" s="50">
        <v>255</v>
      </c>
      <c r="E21" s="50">
        <v>256</v>
      </c>
      <c r="F21" s="50">
        <v>201</v>
      </c>
      <c r="G21" s="50"/>
      <c r="H21" s="50"/>
      <c r="I21" s="50"/>
      <c r="J21" s="50"/>
      <c r="K21" s="50"/>
      <c r="L21" s="50"/>
      <c r="M21" s="50"/>
      <c r="N21" s="50"/>
      <c r="O21" s="49"/>
      <c r="P21" s="48">
        <f t="shared" si="2"/>
        <v>712</v>
      </c>
      <c r="Q21" s="47">
        <f t="shared" si="0"/>
        <v>4.7012215252558602E-2</v>
      </c>
      <c r="S21" s="63"/>
      <c r="T21" s="62"/>
      <c r="U21" s="72" t="s">
        <v>27</v>
      </c>
      <c r="V21" s="71"/>
      <c r="W21" s="70" t="s">
        <v>83</v>
      </c>
      <c r="X21" s="69">
        <v>8805</v>
      </c>
      <c r="Y21" s="68"/>
      <c r="Z21" s="128">
        <f t="shared" si="1"/>
        <v>0.58137999339716073</v>
      </c>
      <c r="AA21" s="129"/>
      <c r="AB21" s="60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</row>
    <row r="22" spans="1:55" ht="23.25" customHeight="1" x14ac:dyDescent="0.3">
      <c r="A22" s="51">
        <v>7</v>
      </c>
      <c r="B22" s="97" t="s">
        <v>82</v>
      </c>
      <c r="C22" s="98"/>
      <c r="D22" s="50">
        <v>82</v>
      </c>
      <c r="E22" s="50">
        <v>122</v>
      </c>
      <c r="F22" s="50">
        <v>204</v>
      </c>
      <c r="G22" s="50"/>
      <c r="H22" s="50"/>
      <c r="I22" s="50"/>
      <c r="J22" s="50"/>
      <c r="K22" s="50"/>
      <c r="L22" s="50"/>
      <c r="M22" s="50"/>
      <c r="N22" s="50"/>
      <c r="O22" s="49"/>
      <c r="P22" s="48">
        <f t="shared" si="2"/>
        <v>408</v>
      </c>
      <c r="Q22" s="47">
        <f t="shared" si="0"/>
        <v>2.6939584021129087E-2</v>
      </c>
      <c r="S22" s="63"/>
      <c r="T22" s="62"/>
      <c r="U22" s="72" t="s">
        <v>81</v>
      </c>
      <c r="V22" s="71"/>
      <c r="W22" s="70" t="s">
        <v>80</v>
      </c>
      <c r="X22" s="69">
        <v>1330</v>
      </c>
      <c r="Y22" s="68"/>
      <c r="Z22" s="128">
        <f t="shared" si="1"/>
        <v>8.7817761637504127E-2</v>
      </c>
      <c r="AA22" s="129"/>
      <c r="AB22" s="60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</row>
    <row r="23" spans="1:55" ht="23.25" customHeight="1" x14ac:dyDescent="0.3">
      <c r="A23" s="51">
        <v>8</v>
      </c>
      <c r="B23" s="97" t="s">
        <v>79</v>
      </c>
      <c r="C23" s="98"/>
      <c r="D23" s="50">
        <v>33</v>
      </c>
      <c r="E23" s="50">
        <v>25</v>
      </c>
      <c r="F23" s="50">
        <v>160</v>
      </c>
      <c r="G23" s="50"/>
      <c r="H23" s="50"/>
      <c r="I23" s="50"/>
      <c r="J23" s="50"/>
      <c r="K23" s="50"/>
      <c r="L23" s="50"/>
      <c r="M23" s="50"/>
      <c r="N23" s="50"/>
      <c r="O23" s="49"/>
      <c r="P23" s="48">
        <f t="shared" si="2"/>
        <v>218</v>
      </c>
      <c r="Q23" s="47">
        <f t="shared" si="0"/>
        <v>1.4394189501485639E-2</v>
      </c>
      <c r="S23" s="63"/>
      <c r="T23" s="62"/>
      <c r="U23" s="72" t="s">
        <v>21</v>
      </c>
      <c r="V23" s="71"/>
      <c r="W23" s="70"/>
      <c r="X23" s="69">
        <v>36</v>
      </c>
      <c r="Y23" s="68"/>
      <c r="Z23" s="128">
        <f t="shared" si="1"/>
        <v>2.3770221195113898E-3</v>
      </c>
      <c r="AA23" s="129"/>
      <c r="AB23" s="60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</row>
    <row r="24" spans="1:55" ht="23.25" customHeight="1" x14ac:dyDescent="0.3">
      <c r="A24" s="51">
        <v>9</v>
      </c>
      <c r="B24" s="97" t="s">
        <v>78</v>
      </c>
      <c r="C24" s="98"/>
      <c r="D24" s="50">
        <v>47</v>
      </c>
      <c r="E24" s="50">
        <v>33</v>
      </c>
      <c r="F24" s="50">
        <v>245</v>
      </c>
      <c r="G24" s="50"/>
      <c r="H24" s="50"/>
      <c r="I24" s="50"/>
      <c r="J24" s="50"/>
      <c r="K24" s="50"/>
      <c r="L24" s="50"/>
      <c r="M24" s="50"/>
      <c r="N24" s="50"/>
      <c r="O24" s="49"/>
      <c r="P24" s="48">
        <f t="shared" si="2"/>
        <v>325</v>
      </c>
      <c r="Q24" s="47">
        <f t="shared" si="0"/>
        <v>2.1459227467811159E-2</v>
      </c>
      <c r="S24" s="63"/>
      <c r="T24" s="62"/>
      <c r="U24" s="67" t="s">
        <v>1</v>
      </c>
      <c r="V24" s="66"/>
      <c r="W24" s="65"/>
      <c r="X24" s="64">
        <f>+SUM(X16:X23)</f>
        <v>15145</v>
      </c>
      <c r="Y24" s="64"/>
      <c r="Z24" s="130">
        <v>1</v>
      </c>
      <c r="AA24" s="131"/>
      <c r="AB24" s="60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</row>
    <row r="25" spans="1:55" ht="23.25" customHeight="1" x14ac:dyDescent="0.3">
      <c r="A25" s="51">
        <v>10</v>
      </c>
      <c r="B25" s="97" t="s">
        <v>77</v>
      </c>
      <c r="C25" s="98"/>
      <c r="D25" s="50">
        <v>69</v>
      </c>
      <c r="E25" s="50">
        <v>52</v>
      </c>
      <c r="F25" s="50">
        <v>408</v>
      </c>
      <c r="G25" s="50"/>
      <c r="H25" s="50"/>
      <c r="I25" s="50"/>
      <c r="J25" s="50"/>
      <c r="K25" s="50"/>
      <c r="L25" s="50"/>
      <c r="M25" s="50"/>
      <c r="N25" s="50"/>
      <c r="O25" s="49"/>
      <c r="P25" s="48">
        <f t="shared" si="2"/>
        <v>529</v>
      </c>
      <c r="Q25" s="47">
        <f t="shared" si="0"/>
        <v>3.4929019478375699E-2</v>
      </c>
      <c r="S25" s="63"/>
      <c r="T25" s="62"/>
      <c r="AB25" s="60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</row>
    <row r="26" spans="1:55" ht="23.25" customHeight="1" x14ac:dyDescent="0.3">
      <c r="A26" s="51">
        <v>11</v>
      </c>
      <c r="B26" s="97" t="s">
        <v>76</v>
      </c>
      <c r="C26" s="98"/>
      <c r="D26" s="50">
        <v>12</v>
      </c>
      <c r="E26" s="50">
        <v>25</v>
      </c>
      <c r="F26" s="50">
        <v>263</v>
      </c>
      <c r="G26" s="50"/>
      <c r="H26" s="50"/>
      <c r="I26" s="50"/>
      <c r="J26" s="50"/>
      <c r="K26" s="50"/>
      <c r="L26" s="50"/>
      <c r="M26" s="50"/>
      <c r="N26" s="50"/>
      <c r="O26" s="49"/>
      <c r="P26" s="48">
        <f t="shared" si="2"/>
        <v>300</v>
      </c>
      <c r="Q26" s="47">
        <f t="shared" si="0"/>
        <v>1.9808517662594914E-2</v>
      </c>
      <c r="S26" s="63"/>
      <c r="T26" s="62"/>
      <c r="AB26" s="60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</row>
    <row r="27" spans="1:55" ht="23.25" customHeight="1" x14ac:dyDescent="0.3">
      <c r="A27" s="51">
        <v>12</v>
      </c>
      <c r="B27" s="97" t="s">
        <v>75</v>
      </c>
      <c r="C27" s="98"/>
      <c r="D27" s="50">
        <v>65</v>
      </c>
      <c r="E27" s="50">
        <v>244</v>
      </c>
      <c r="F27" s="50">
        <v>227</v>
      </c>
      <c r="G27" s="50"/>
      <c r="H27" s="50"/>
      <c r="I27" s="50"/>
      <c r="J27" s="50"/>
      <c r="K27" s="50"/>
      <c r="L27" s="50"/>
      <c r="M27" s="50"/>
      <c r="N27" s="50"/>
      <c r="O27" s="49"/>
      <c r="P27" s="48">
        <f t="shared" si="2"/>
        <v>536</v>
      </c>
      <c r="Q27" s="47">
        <f t="shared" si="0"/>
        <v>3.539121822383625E-2</v>
      </c>
      <c r="S27" s="63"/>
      <c r="T27" s="62"/>
      <c r="V27" s="2"/>
      <c r="W27" s="2"/>
      <c r="X27" s="2"/>
      <c r="Y27" s="2"/>
      <c r="Z27" s="2"/>
      <c r="AA27" s="2"/>
      <c r="AB27" s="60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</row>
    <row r="28" spans="1:55" ht="23.25" customHeight="1" x14ac:dyDescent="0.3">
      <c r="A28" s="51">
        <v>13</v>
      </c>
      <c r="B28" s="97" t="s">
        <v>74</v>
      </c>
      <c r="C28" s="98"/>
      <c r="D28" s="50">
        <v>73</v>
      </c>
      <c r="E28" s="50">
        <v>43</v>
      </c>
      <c r="F28" s="50">
        <v>115</v>
      </c>
      <c r="G28" s="50"/>
      <c r="H28" s="50"/>
      <c r="I28" s="50"/>
      <c r="J28" s="50"/>
      <c r="K28" s="50"/>
      <c r="L28" s="50"/>
      <c r="M28" s="50"/>
      <c r="N28" s="50"/>
      <c r="O28" s="49"/>
      <c r="P28" s="48">
        <f t="shared" si="2"/>
        <v>231</v>
      </c>
      <c r="Q28" s="47">
        <f t="shared" si="0"/>
        <v>1.5252558600198085E-2</v>
      </c>
      <c r="S28" s="63"/>
      <c r="T28" s="62"/>
      <c r="V28" s="61"/>
      <c r="W28" s="61"/>
      <c r="X28" s="61"/>
      <c r="Y28" s="61"/>
      <c r="Z28" s="2"/>
      <c r="AA28" s="2"/>
      <c r="AB28" s="60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</row>
    <row r="29" spans="1:55" ht="23.25" customHeight="1" x14ac:dyDescent="0.3">
      <c r="A29" s="51">
        <v>14</v>
      </c>
      <c r="B29" s="97" t="s">
        <v>73</v>
      </c>
      <c r="C29" s="98"/>
      <c r="D29" s="50">
        <v>74</v>
      </c>
      <c r="E29" s="50">
        <v>57</v>
      </c>
      <c r="F29" s="50">
        <v>275</v>
      </c>
      <c r="G29" s="50"/>
      <c r="H29" s="50"/>
      <c r="I29" s="50"/>
      <c r="J29" s="50"/>
      <c r="K29" s="50"/>
      <c r="L29" s="50"/>
      <c r="M29" s="50"/>
      <c r="N29" s="50"/>
      <c r="O29" s="49"/>
      <c r="P29" s="48">
        <f t="shared" si="2"/>
        <v>406</v>
      </c>
      <c r="Q29" s="47">
        <f t="shared" si="0"/>
        <v>2.6807527236711787E-2</v>
      </c>
      <c r="S29" s="59"/>
      <c r="T29" s="58"/>
      <c r="U29" s="54"/>
      <c r="V29" s="54"/>
      <c r="W29" s="54"/>
      <c r="X29" s="54"/>
      <c r="Y29" s="54"/>
      <c r="AB29" s="57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</row>
    <row r="30" spans="1:55" ht="23.25" customHeight="1" x14ac:dyDescent="0.3">
      <c r="A30" s="51">
        <v>15</v>
      </c>
      <c r="B30" s="97" t="s">
        <v>72</v>
      </c>
      <c r="C30" s="98"/>
      <c r="D30" s="50">
        <v>92</v>
      </c>
      <c r="E30" s="50">
        <v>54</v>
      </c>
      <c r="F30" s="50">
        <v>379</v>
      </c>
      <c r="G30" s="50"/>
      <c r="H30" s="50"/>
      <c r="I30" s="50"/>
      <c r="J30" s="50"/>
      <c r="K30" s="50"/>
      <c r="L30" s="50"/>
      <c r="M30" s="50"/>
      <c r="N30" s="50"/>
      <c r="O30" s="49"/>
      <c r="P30" s="48">
        <f t="shared" si="2"/>
        <v>525</v>
      </c>
      <c r="Q30" s="47">
        <f t="shared" si="0"/>
        <v>3.4664905909541105E-2</v>
      </c>
      <c r="S30" s="56"/>
      <c r="T30" s="55"/>
      <c r="U30" s="54"/>
      <c r="V30" s="54"/>
      <c r="W30" s="54"/>
      <c r="X30" s="54"/>
      <c r="Y30" s="54"/>
      <c r="AB30" s="5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</row>
    <row r="31" spans="1:55" ht="23.25" customHeight="1" x14ac:dyDescent="0.3">
      <c r="A31" s="51">
        <v>16</v>
      </c>
      <c r="B31" s="97" t="s">
        <v>71</v>
      </c>
      <c r="C31" s="98"/>
      <c r="D31" s="50">
        <v>9</v>
      </c>
      <c r="E31" s="50">
        <v>68</v>
      </c>
      <c r="F31" s="50">
        <v>358</v>
      </c>
      <c r="G31" s="50"/>
      <c r="H31" s="50"/>
      <c r="I31" s="50"/>
      <c r="J31" s="50"/>
      <c r="K31" s="50"/>
      <c r="L31" s="50"/>
      <c r="M31" s="50"/>
      <c r="N31" s="50"/>
      <c r="O31" s="49"/>
      <c r="P31" s="48">
        <f t="shared" si="2"/>
        <v>435</v>
      </c>
      <c r="Q31" s="47">
        <f t="shared" si="0"/>
        <v>2.8722350610762629E-2</v>
      </c>
      <c r="S31" s="14"/>
      <c r="T31" s="14"/>
      <c r="AB31" s="14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</row>
    <row r="32" spans="1:55" ht="23.25" customHeight="1" x14ac:dyDescent="0.3">
      <c r="A32" s="51">
        <v>17</v>
      </c>
      <c r="B32" s="97" t="s">
        <v>70</v>
      </c>
      <c r="C32" s="98"/>
      <c r="D32" s="50">
        <v>29</v>
      </c>
      <c r="E32" s="50">
        <v>205</v>
      </c>
      <c r="F32" s="50">
        <v>103</v>
      </c>
      <c r="G32" s="50"/>
      <c r="H32" s="50"/>
      <c r="I32" s="50"/>
      <c r="J32" s="50"/>
      <c r="K32" s="50"/>
      <c r="L32" s="50"/>
      <c r="M32" s="50"/>
      <c r="N32" s="50"/>
      <c r="O32" s="49"/>
      <c r="P32" s="48">
        <f t="shared" si="2"/>
        <v>337</v>
      </c>
      <c r="Q32" s="47">
        <f t="shared" si="0"/>
        <v>2.2251568174314954E-2</v>
      </c>
      <c r="S32" s="14"/>
      <c r="T32" s="14"/>
      <c r="AB32" s="14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</row>
    <row r="33" spans="1:55" ht="23.25" customHeight="1" x14ac:dyDescent="0.3">
      <c r="A33" s="51">
        <v>18</v>
      </c>
      <c r="B33" s="97" t="s">
        <v>69</v>
      </c>
      <c r="C33" s="98"/>
      <c r="D33" s="50">
        <v>20</v>
      </c>
      <c r="E33" s="50">
        <v>45</v>
      </c>
      <c r="F33" s="50">
        <v>242</v>
      </c>
      <c r="G33" s="50"/>
      <c r="H33" s="50"/>
      <c r="I33" s="50"/>
      <c r="J33" s="50"/>
      <c r="K33" s="50"/>
      <c r="L33" s="50"/>
      <c r="M33" s="50"/>
      <c r="N33" s="50"/>
      <c r="O33" s="49"/>
      <c r="P33" s="48">
        <f t="shared" si="2"/>
        <v>307</v>
      </c>
      <c r="Q33" s="47">
        <f t="shared" si="0"/>
        <v>2.0270716408055466E-2</v>
      </c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</row>
    <row r="34" spans="1:55" ht="23.25" customHeight="1" x14ac:dyDescent="0.3">
      <c r="A34" s="51">
        <v>19</v>
      </c>
      <c r="B34" s="97" t="s">
        <v>68</v>
      </c>
      <c r="C34" s="98"/>
      <c r="D34" s="50">
        <v>136</v>
      </c>
      <c r="E34" s="50">
        <v>137</v>
      </c>
      <c r="F34" s="50">
        <v>174</v>
      </c>
      <c r="G34" s="50"/>
      <c r="H34" s="50"/>
      <c r="I34" s="50"/>
      <c r="J34" s="50"/>
      <c r="K34" s="50"/>
      <c r="L34" s="50"/>
      <c r="M34" s="50"/>
      <c r="N34" s="50"/>
      <c r="O34" s="49"/>
      <c r="P34" s="48">
        <f t="shared" si="2"/>
        <v>447</v>
      </c>
      <c r="Q34" s="47">
        <f t="shared" si="0"/>
        <v>2.9514691317266424E-2</v>
      </c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</row>
    <row r="35" spans="1:55" ht="23.25" customHeight="1" x14ac:dyDescent="0.3">
      <c r="A35" s="51">
        <v>20</v>
      </c>
      <c r="B35" s="97" t="s">
        <v>67</v>
      </c>
      <c r="C35" s="98"/>
      <c r="D35" s="50">
        <v>47</v>
      </c>
      <c r="E35" s="50">
        <v>85</v>
      </c>
      <c r="F35" s="50">
        <v>235</v>
      </c>
      <c r="G35" s="50"/>
      <c r="H35" s="50"/>
      <c r="I35" s="50"/>
      <c r="J35" s="50"/>
      <c r="K35" s="50"/>
      <c r="L35" s="50"/>
      <c r="M35" s="50"/>
      <c r="N35" s="50"/>
      <c r="O35" s="49"/>
      <c r="P35" s="48">
        <f t="shared" si="2"/>
        <v>367</v>
      </c>
      <c r="Q35" s="47">
        <f t="shared" si="0"/>
        <v>2.4232419940574446E-2</v>
      </c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</row>
    <row r="36" spans="1:55" ht="23.25" customHeight="1" x14ac:dyDescent="0.3">
      <c r="A36" s="51">
        <v>21</v>
      </c>
      <c r="B36" s="97" t="s">
        <v>66</v>
      </c>
      <c r="C36" s="98"/>
      <c r="D36" s="50">
        <v>0</v>
      </c>
      <c r="E36" s="50">
        <v>77</v>
      </c>
      <c r="F36" s="50">
        <v>62</v>
      </c>
      <c r="G36" s="50"/>
      <c r="H36" s="50"/>
      <c r="I36" s="50"/>
      <c r="J36" s="50"/>
      <c r="K36" s="50"/>
      <c r="L36" s="50"/>
      <c r="M36" s="50"/>
      <c r="N36" s="50"/>
      <c r="O36" s="49"/>
      <c r="P36" s="48">
        <f t="shared" si="2"/>
        <v>139</v>
      </c>
      <c r="Q36" s="47">
        <f t="shared" si="0"/>
        <v>9.1779465170023118E-3</v>
      </c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</row>
    <row r="37" spans="1:55" ht="23.25" customHeight="1" x14ac:dyDescent="0.3">
      <c r="A37" s="51">
        <v>22</v>
      </c>
      <c r="B37" s="97" t="s">
        <v>65</v>
      </c>
      <c r="C37" s="98"/>
      <c r="D37" s="50">
        <v>54</v>
      </c>
      <c r="E37" s="50">
        <v>115</v>
      </c>
      <c r="F37" s="50">
        <v>239</v>
      </c>
      <c r="G37" s="50"/>
      <c r="H37" s="50"/>
      <c r="I37" s="50"/>
      <c r="J37" s="50"/>
      <c r="K37" s="50"/>
      <c r="L37" s="50"/>
      <c r="M37" s="50"/>
      <c r="N37" s="50"/>
      <c r="O37" s="49"/>
      <c r="P37" s="48">
        <f t="shared" si="2"/>
        <v>408</v>
      </c>
      <c r="Q37" s="47">
        <f t="shared" si="0"/>
        <v>2.6939584021129087E-2</v>
      </c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</row>
    <row r="38" spans="1:55" ht="23.25" customHeight="1" x14ac:dyDescent="0.3">
      <c r="A38" s="51">
        <v>23</v>
      </c>
      <c r="B38" s="97" t="s">
        <v>64</v>
      </c>
      <c r="C38" s="98"/>
      <c r="D38" s="52" t="s">
        <v>23</v>
      </c>
      <c r="E38" s="52" t="s">
        <v>23</v>
      </c>
      <c r="F38" s="52" t="s">
        <v>23</v>
      </c>
      <c r="G38" s="50"/>
      <c r="H38" s="50"/>
      <c r="I38" s="50"/>
      <c r="J38" s="50"/>
      <c r="K38" s="50"/>
      <c r="L38" s="50"/>
      <c r="M38" s="50"/>
      <c r="N38" s="50"/>
      <c r="O38" s="49"/>
      <c r="P38" s="48">
        <f t="shared" si="2"/>
        <v>0</v>
      </c>
      <c r="Q38" s="47">
        <f t="shared" si="0"/>
        <v>0</v>
      </c>
      <c r="AE38" s="1"/>
      <c r="AF38" s="1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</row>
    <row r="39" spans="1:55" ht="23.25" customHeight="1" x14ac:dyDescent="0.3">
      <c r="A39" s="51">
        <v>24</v>
      </c>
      <c r="B39" s="97" t="s">
        <v>63</v>
      </c>
      <c r="C39" s="98"/>
      <c r="D39" s="50">
        <v>107</v>
      </c>
      <c r="E39" s="50">
        <v>76</v>
      </c>
      <c r="F39" s="50">
        <v>157</v>
      </c>
      <c r="G39" s="50"/>
      <c r="H39" s="50"/>
      <c r="I39" s="50"/>
      <c r="J39" s="50"/>
      <c r="K39" s="50"/>
      <c r="L39" s="50"/>
      <c r="M39" s="50"/>
      <c r="N39" s="50"/>
      <c r="O39" s="49"/>
      <c r="P39" s="48">
        <f t="shared" si="2"/>
        <v>340</v>
      </c>
      <c r="Q39" s="47">
        <f t="shared" si="0"/>
        <v>2.2449653350940905E-2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</row>
    <row r="40" spans="1:55" ht="23.25" customHeight="1" x14ac:dyDescent="0.3">
      <c r="A40" s="51">
        <v>25</v>
      </c>
      <c r="B40" s="97" t="s">
        <v>62</v>
      </c>
      <c r="C40" s="98"/>
      <c r="D40" s="50">
        <v>18</v>
      </c>
      <c r="E40" s="50">
        <v>102</v>
      </c>
      <c r="F40" s="50">
        <v>114</v>
      </c>
      <c r="G40" s="50"/>
      <c r="H40" s="50"/>
      <c r="I40" s="50"/>
      <c r="J40" s="50"/>
      <c r="K40" s="50"/>
      <c r="L40" s="50"/>
      <c r="M40" s="50"/>
      <c r="N40" s="50"/>
      <c r="O40" s="49"/>
      <c r="P40" s="48">
        <f t="shared" si="2"/>
        <v>234</v>
      </c>
      <c r="Q40" s="47">
        <f t="shared" si="0"/>
        <v>1.5450643776824034E-2</v>
      </c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</row>
    <row r="41" spans="1:55" ht="23.25" customHeight="1" x14ac:dyDescent="0.3">
      <c r="A41" s="51">
        <v>26</v>
      </c>
      <c r="B41" s="97" t="s">
        <v>61</v>
      </c>
      <c r="C41" s="98"/>
      <c r="D41" s="50">
        <v>15</v>
      </c>
      <c r="E41" s="50">
        <v>54</v>
      </c>
      <c r="F41" s="50">
        <v>148</v>
      </c>
      <c r="G41" s="50"/>
      <c r="H41" s="50"/>
      <c r="I41" s="50"/>
      <c r="J41" s="50"/>
      <c r="K41" s="50"/>
      <c r="L41" s="50"/>
      <c r="M41" s="50"/>
      <c r="N41" s="50"/>
      <c r="O41" s="49"/>
      <c r="P41" s="48">
        <f t="shared" si="2"/>
        <v>217</v>
      </c>
      <c r="Q41" s="47">
        <f t="shared" si="0"/>
        <v>1.4328161109276989E-2</v>
      </c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</row>
    <row r="42" spans="1:55" ht="23.25" customHeight="1" x14ac:dyDescent="0.3">
      <c r="A42" s="51">
        <v>27</v>
      </c>
      <c r="B42" s="97" t="s">
        <v>60</v>
      </c>
      <c r="C42" s="98"/>
      <c r="D42" s="50">
        <v>61</v>
      </c>
      <c r="E42" s="50">
        <v>141</v>
      </c>
      <c r="F42" s="50">
        <v>179</v>
      </c>
      <c r="G42" s="50"/>
      <c r="H42" s="50"/>
      <c r="I42" s="50"/>
      <c r="J42" s="50"/>
      <c r="K42" s="50"/>
      <c r="L42" s="50"/>
      <c r="M42" s="50"/>
      <c r="N42" s="50"/>
      <c r="O42" s="49"/>
      <c r="P42" s="48">
        <f t="shared" si="2"/>
        <v>381</v>
      </c>
      <c r="Q42" s="47">
        <f t="shared" si="0"/>
        <v>2.5156817431495542E-2</v>
      </c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</row>
    <row r="43" spans="1:55" ht="23.25" customHeight="1" x14ac:dyDescent="0.3">
      <c r="A43" s="51">
        <v>28</v>
      </c>
      <c r="B43" s="97" t="s">
        <v>59</v>
      </c>
      <c r="C43" s="98"/>
      <c r="D43" s="52"/>
      <c r="E43" s="52"/>
      <c r="F43" s="52"/>
      <c r="G43" s="50"/>
      <c r="H43" s="50"/>
      <c r="I43" s="50"/>
      <c r="J43" s="50"/>
      <c r="K43" s="50"/>
      <c r="L43" s="50"/>
      <c r="M43" s="50"/>
      <c r="N43" s="50"/>
      <c r="O43" s="49"/>
      <c r="P43" s="48">
        <f t="shared" si="2"/>
        <v>0</v>
      </c>
      <c r="Q43" s="47">
        <f t="shared" si="0"/>
        <v>0</v>
      </c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</row>
    <row r="44" spans="1:55" ht="23.25" customHeight="1" x14ac:dyDescent="0.3">
      <c r="A44" s="51">
        <v>29</v>
      </c>
      <c r="B44" s="97" t="s">
        <v>58</v>
      </c>
      <c r="C44" s="98"/>
      <c r="D44" s="52"/>
      <c r="E44" s="52"/>
      <c r="F44" s="52"/>
      <c r="G44" s="50"/>
      <c r="H44" s="50"/>
      <c r="I44" s="50"/>
      <c r="J44" s="50"/>
      <c r="K44" s="50"/>
      <c r="L44" s="50"/>
      <c r="M44" s="50"/>
      <c r="N44" s="50"/>
      <c r="O44" s="49"/>
      <c r="P44" s="48">
        <f t="shared" si="2"/>
        <v>0</v>
      </c>
      <c r="Q44" s="47">
        <f t="shared" si="0"/>
        <v>0</v>
      </c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</row>
    <row r="45" spans="1:55" ht="23.25" customHeight="1" x14ac:dyDescent="0.3">
      <c r="A45" s="51">
        <v>30</v>
      </c>
      <c r="B45" s="97" t="s">
        <v>57</v>
      </c>
      <c r="C45" s="98"/>
      <c r="D45" s="52"/>
      <c r="E45" s="52"/>
      <c r="F45" s="52"/>
      <c r="G45" s="50"/>
      <c r="H45" s="50"/>
      <c r="I45" s="50"/>
      <c r="J45" s="50"/>
      <c r="K45" s="50"/>
      <c r="L45" s="50"/>
      <c r="M45" s="50"/>
      <c r="N45" s="50"/>
      <c r="O45" s="49"/>
      <c r="P45" s="48">
        <f t="shared" si="2"/>
        <v>0</v>
      </c>
      <c r="Q45" s="47">
        <f t="shared" si="0"/>
        <v>0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</row>
    <row r="46" spans="1:55" ht="23.25" customHeight="1" x14ac:dyDescent="0.3">
      <c r="A46" s="51">
        <v>31</v>
      </c>
      <c r="B46" s="97" t="s">
        <v>56</v>
      </c>
      <c r="C46" s="98"/>
      <c r="D46" s="52"/>
      <c r="E46" s="52"/>
      <c r="F46" s="52"/>
      <c r="G46" s="50"/>
      <c r="H46" s="50"/>
      <c r="I46" s="50"/>
      <c r="J46" s="50"/>
      <c r="K46" s="50"/>
      <c r="L46" s="50"/>
      <c r="M46" s="50"/>
      <c r="N46" s="50"/>
      <c r="O46" s="49"/>
      <c r="P46" s="48">
        <f t="shared" si="2"/>
        <v>0</v>
      </c>
      <c r="Q46" s="47">
        <f t="shared" si="0"/>
        <v>0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</row>
    <row r="47" spans="1:55" ht="23.25" customHeight="1" x14ac:dyDescent="0.3">
      <c r="A47" s="51">
        <v>32</v>
      </c>
      <c r="B47" s="97" t="s">
        <v>55</v>
      </c>
      <c r="C47" s="98"/>
      <c r="D47" s="50">
        <v>13</v>
      </c>
      <c r="E47" s="50">
        <v>25</v>
      </c>
      <c r="F47" s="50">
        <v>315</v>
      </c>
      <c r="G47" s="50"/>
      <c r="H47" s="50"/>
      <c r="I47" s="50"/>
      <c r="J47" s="50"/>
      <c r="K47" s="50"/>
      <c r="L47" s="50"/>
      <c r="M47" s="50"/>
      <c r="N47" s="50"/>
      <c r="O47" s="49"/>
      <c r="P47" s="48">
        <f t="shared" si="2"/>
        <v>353</v>
      </c>
      <c r="Q47" s="47">
        <f t="shared" si="0"/>
        <v>2.330802244965335E-2</v>
      </c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</row>
    <row r="48" spans="1:55" ht="23.25" customHeight="1" x14ac:dyDescent="0.3">
      <c r="A48" s="51">
        <v>33</v>
      </c>
      <c r="B48" s="97" t="s">
        <v>54</v>
      </c>
      <c r="C48" s="98"/>
      <c r="D48" s="50">
        <v>112</v>
      </c>
      <c r="E48" s="50">
        <v>123</v>
      </c>
      <c r="F48" s="50">
        <v>509</v>
      </c>
      <c r="G48" s="50"/>
      <c r="H48" s="50"/>
      <c r="I48" s="50"/>
      <c r="J48" s="50"/>
      <c r="K48" s="50"/>
      <c r="L48" s="50"/>
      <c r="M48" s="50"/>
      <c r="N48" s="50"/>
      <c r="O48" s="49"/>
      <c r="P48" s="48">
        <f t="shared" si="2"/>
        <v>744</v>
      </c>
      <c r="Q48" s="47">
        <f t="shared" si="0"/>
        <v>4.9125123803235395E-2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</row>
    <row r="49" spans="1:55" ht="23.25" customHeight="1" x14ac:dyDescent="0.3">
      <c r="A49" s="51">
        <v>34</v>
      </c>
      <c r="B49" s="97" t="s">
        <v>53</v>
      </c>
      <c r="C49" s="98"/>
      <c r="D49" s="50">
        <v>31</v>
      </c>
      <c r="E49" s="50">
        <v>59</v>
      </c>
      <c r="F49" s="50">
        <v>80</v>
      </c>
      <c r="G49" s="50"/>
      <c r="H49" s="50"/>
      <c r="I49" s="50"/>
      <c r="J49" s="50"/>
      <c r="K49" s="50"/>
      <c r="L49" s="50"/>
      <c r="M49" s="50"/>
      <c r="N49" s="50"/>
      <c r="O49" s="49"/>
      <c r="P49" s="48">
        <f t="shared" si="2"/>
        <v>170</v>
      </c>
      <c r="Q49" s="47">
        <f t="shared" si="0"/>
        <v>1.1224826675470452E-2</v>
      </c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</row>
    <row r="50" spans="1:55" ht="23.25" customHeight="1" x14ac:dyDescent="0.3">
      <c r="A50" s="51">
        <v>35</v>
      </c>
      <c r="B50" s="97" t="s">
        <v>52</v>
      </c>
      <c r="C50" s="98"/>
      <c r="D50" s="50">
        <v>24</v>
      </c>
      <c r="E50" s="50">
        <v>52</v>
      </c>
      <c r="F50" s="50">
        <v>99</v>
      </c>
      <c r="G50" s="50"/>
      <c r="H50" s="50"/>
      <c r="I50" s="50"/>
      <c r="J50" s="50"/>
      <c r="K50" s="50"/>
      <c r="L50" s="50"/>
      <c r="M50" s="50"/>
      <c r="N50" s="50"/>
      <c r="O50" s="49"/>
      <c r="P50" s="48">
        <f t="shared" si="2"/>
        <v>175</v>
      </c>
      <c r="Q50" s="47">
        <f t="shared" si="0"/>
        <v>1.1554968636513702E-2</v>
      </c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</row>
    <row r="51" spans="1:55" ht="23.25" customHeight="1" x14ac:dyDescent="0.3">
      <c r="A51" s="51">
        <v>36</v>
      </c>
      <c r="B51" s="97" t="s">
        <v>51</v>
      </c>
      <c r="C51" s="98"/>
      <c r="D51" s="50">
        <v>94</v>
      </c>
      <c r="E51" s="50">
        <v>41</v>
      </c>
      <c r="F51" s="50">
        <v>187</v>
      </c>
      <c r="G51" s="50"/>
      <c r="H51" s="50"/>
      <c r="I51" s="50"/>
      <c r="J51" s="50"/>
      <c r="K51" s="50"/>
      <c r="L51" s="50"/>
      <c r="M51" s="50"/>
      <c r="N51" s="50"/>
      <c r="O51" s="49"/>
      <c r="P51" s="48">
        <f t="shared" si="2"/>
        <v>322</v>
      </c>
      <c r="Q51" s="47">
        <f t="shared" si="0"/>
        <v>2.1261142291185208E-2</v>
      </c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</row>
    <row r="52" spans="1:55" ht="23.25" customHeight="1" x14ac:dyDescent="0.3">
      <c r="A52" s="51">
        <v>37</v>
      </c>
      <c r="B52" s="97" t="s">
        <v>50</v>
      </c>
      <c r="C52" s="98"/>
      <c r="D52" s="50">
        <v>56</v>
      </c>
      <c r="E52" s="50">
        <v>185</v>
      </c>
      <c r="F52" s="50">
        <v>95</v>
      </c>
      <c r="G52" s="50"/>
      <c r="H52" s="50"/>
      <c r="I52" s="50"/>
      <c r="J52" s="50"/>
      <c r="K52" s="50"/>
      <c r="L52" s="50"/>
      <c r="M52" s="50"/>
      <c r="N52" s="50"/>
      <c r="O52" s="49"/>
      <c r="P52" s="48">
        <f t="shared" si="2"/>
        <v>336</v>
      </c>
      <c r="Q52" s="47">
        <f t="shared" si="0"/>
        <v>2.2185539782106304E-2</v>
      </c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</row>
    <row r="53" spans="1:55" ht="23.25" customHeight="1" x14ac:dyDescent="0.3">
      <c r="A53" s="51">
        <v>38</v>
      </c>
      <c r="B53" s="97" t="s">
        <v>49</v>
      </c>
      <c r="C53" s="98"/>
      <c r="D53" s="50">
        <v>5</v>
      </c>
      <c r="E53" s="50">
        <v>108</v>
      </c>
      <c r="F53" s="50">
        <v>195</v>
      </c>
      <c r="G53" s="50"/>
      <c r="H53" s="50"/>
      <c r="I53" s="50"/>
      <c r="J53" s="50"/>
      <c r="K53" s="50"/>
      <c r="L53" s="50"/>
      <c r="M53" s="50"/>
      <c r="N53" s="50"/>
      <c r="O53" s="49"/>
      <c r="P53" s="48">
        <f t="shared" si="2"/>
        <v>308</v>
      </c>
      <c r="Q53" s="47">
        <f t="shared" si="0"/>
        <v>2.0336744800264112E-2</v>
      </c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</row>
    <row r="54" spans="1:55" ht="21" customHeight="1" x14ac:dyDescent="0.3">
      <c r="A54" s="51">
        <v>39</v>
      </c>
      <c r="B54" s="97" t="s">
        <v>48</v>
      </c>
      <c r="C54" s="98"/>
      <c r="D54" s="50">
        <v>105</v>
      </c>
      <c r="E54" s="50">
        <v>83</v>
      </c>
      <c r="F54" s="50">
        <v>121</v>
      </c>
      <c r="G54" s="50"/>
      <c r="H54" s="50"/>
      <c r="I54" s="50"/>
      <c r="J54" s="50"/>
      <c r="K54" s="50"/>
      <c r="L54" s="50"/>
      <c r="M54" s="50"/>
      <c r="N54" s="50"/>
      <c r="O54" s="49"/>
      <c r="P54" s="48">
        <f t="shared" si="2"/>
        <v>309</v>
      </c>
      <c r="Q54" s="47">
        <f t="shared" si="0"/>
        <v>2.0402773192472762E-2</v>
      </c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</row>
    <row r="55" spans="1:55" ht="21" customHeight="1" x14ac:dyDescent="0.3">
      <c r="A55" s="51">
        <v>40</v>
      </c>
      <c r="B55" s="97" t="s">
        <v>47</v>
      </c>
      <c r="C55" s="98"/>
      <c r="D55" s="50">
        <v>161</v>
      </c>
      <c r="E55" s="50">
        <v>109</v>
      </c>
      <c r="F55" s="50">
        <v>351</v>
      </c>
      <c r="G55" s="50"/>
      <c r="H55" s="50"/>
      <c r="I55" s="50"/>
      <c r="J55" s="50"/>
      <c r="K55" s="50"/>
      <c r="L55" s="50"/>
      <c r="M55" s="50"/>
      <c r="N55" s="50"/>
      <c r="O55" s="49"/>
      <c r="P55" s="48">
        <f t="shared" si="2"/>
        <v>621</v>
      </c>
      <c r="Q55" s="47">
        <f t="shared" si="0"/>
        <v>4.1003631561571476E-2</v>
      </c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</row>
    <row r="56" spans="1:55" ht="21" customHeight="1" x14ac:dyDescent="0.3">
      <c r="A56" s="51">
        <v>41</v>
      </c>
      <c r="B56" s="97" t="s">
        <v>46</v>
      </c>
      <c r="C56" s="98"/>
      <c r="D56" s="50">
        <v>21</v>
      </c>
      <c r="E56" s="50">
        <v>32</v>
      </c>
      <c r="F56" s="50">
        <v>261</v>
      </c>
      <c r="G56" s="50"/>
      <c r="H56" s="50"/>
      <c r="I56" s="50"/>
      <c r="J56" s="50"/>
      <c r="K56" s="50"/>
      <c r="L56" s="50"/>
      <c r="M56" s="50"/>
      <c r="N56" s="50"/>
      <c r="O56" s="49"/>
      <c r="P56" s="48">
        <f t="shared" si="2"/>
        <v>314</v>
      </c>
      <c r="Q56" s="47">
        <f t="shared" si="0"/>
        <v>2.0732915153516013E-2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</row>
    <row r="57" spans="1:55" ht="21" customHeight="1" x14ac:dyDescent="0.3">
      <c r="A57" s="51">
        <v>42</v>
      </c>
      <c r="B57" s="97" t="s">
        <v>45</v>
      </c>
      <c r="C57" s="98"/>
      <c r="D57" s="50">
        <v>116</v>
      </c>
      <c r="E57" s="50">
        <v>138</v>
      </c>
      <c r="F57" s="50">
        <v>528</v>
      </c>
      <c r="G57" s="50"/>
      <c r="H57" s="50"/>
      <c r="I57" s="50"/>
      <c r="J57" s="50"/>
      <c r="K57" s="50"/>
      <c r="L57" s="50"/>
      <c r="M57" s="50"/>
      <c r="N57" s="50"/>
      <c r="O57" s="49"/>
      <c r="P57" s="48">
        <f t="shared" si="2"/>
        <v>782</v>
      </c>
      <c r="Q57" s="47">
        <f t="shared" si="0"/>
        <v>5.1634202707164081E-2</v>
      </c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</row>
    <row r="58" spans="1:55" ht="21" customHeight="1" x14ac:dyDescent="0.3">
      <c r="A58" s="100" t="s">
        <v>1</v>
      </c>
      <c r="B58" s="101"/>
      <c r="C58" s="101"/>
      <c r="D58" s="46">
        <f t="shared" ref="D58:P58" si="3">+SUM(D16:D57)</f>
        <v>2513</v>
      </c>
      <c r="E58" s="45">
        <f t="shared" si="3"/>
        <v>3415</v>
      </c>
      <c r="F58" s="45">
        <f t="shared" si="3"/>
        <v>9217</v>
      </c>
      <c r="G58" s="45">
        <f t="shared" si="3"/>
        <v>0</v>
      </c>
      <c r="H58" s="45">
        <f t="shared" si="3"/>
        <v>0</v>
      </c>
      <c r="I58" s="45">
        <f t="shared" si="3"/>
        <v>0</v>
      </c>
      <c r="J58" s="45">
        <f t="shared" si="3"/>
        <v>0</v>
      </c>
      <c r="K58" s="45">
        <f t="shared" si="3"/>
        <v>0</v>
      </c>
      <c r="L58" s="45">
        <f t="shared" si="3"/>
        <v>0</v>
      </c>
      <c r="M58" s="45">
        <f t="shared" si="3"/>
        <v>0</v>
      </c>
      <c r="N58" s="45">
        <f t="shared" si="3"/>
        <v>0</v>
      </c>
      <c r="O58" s="44">
        <f t="shared" si="3"/>
        <v>0</v>
      </c>
      <c r="P58" s="43">
        <f t="shared" si="3"/>
        <v>15145</v>
      </c>
      <c r="Q58" s="42">
        <v>1</v>
      </c>
    </row>
    <row r="59" spans="1:55" ht="21" customHeight="1" x14ac:dyDescent="0.3">
      <c r="A59" s="41" t="s">
        <v>101</v>
      </c>
      <c r="B59" s="41"/>
      <c r="C59" s="41"/>
      <c r="D59" s="40"/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39"/>
    </row>
    <row r="60" spans="1:55" ht="21" customHeight="1" x14ac:dyDescent="0.3">
      <c r="A60" s="41"/>
      <c r="B60" s="41"/>
      <c r="C60" s="41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39"/>
      <c r="AD60" s="1"/>
      <c r="AE60" s="1"/>
      <c r="AF60" s="1"/>
      <c r="AG60" s="1"/>
      <c r="AH60" s="1"/>
      <c r="AI60" s="1"/>
      <c r="AJ60" s="1"/>
    </row>
    <row r="61" spans="1:55" ht="21" customHeight="1" x14ac:dyDescent="0.3">
      <c r="L61" s="10"/>
      <c r="M61" s="10"/>
      <c r="V61" s="10"/>
      <c r="W61" s="10"/>
      <c r="X61" s="10"/>
      <c r="Y61" s="10"/>
      <c r="Z61" s="10"/>
      <c r="AD61" s="1"/>
      <c r="AE61" s="1"/>
      <c r="AF61" s="1"/>
      <c r="AG61" s="1"/>
      <c r="AH61" s="1"/>
      <c r="AI61" s="1"/>
      <c r="AJ61" s="1"/>
    </row>
    <row r="62" spans="1:55" ht="27" customHeight="1" thickBot="1" x14ac:dyDescent="0.35">
      <c r="A62" s="95" t="s">
        <v>44</v>
      </c>
      <c r="B62" s="95"/>
      <c r="C62" s="95"/>
      <c r="D62" s="95"/>
      <c r="E62" s="95"/>
      <c r="F62" s="95"/>
      <c r="G62" s="95"/>
      <c r="H62" s="95"/>
      <c r="U62" s="99" t="s">
        <v>43</v>
      </c>
      <c r="V62" s="99"/>
      <c r="W62" s="99"/>
      <c r="X62" s="99"/>
      <c r="Y62" s="99"/>
      <c r="Z62" s="99"/>
      <c r="AD62" s="1"/>
      <c r="AE62" s="1"/>
      <c r="AF62" s="1"/>
      <c r="AG62" s="1"/>
      <c r="AH62" s="1"/>
      <c r="AI62" s="1"/>
      <c r="AJ62" s="1"/>
    </row>
    <row r="63" spans="1:55" ht="11.25" customHeight="1" thickBot="1" x14ac:dyDescent="0.35">
      <c r="A63" s="38"/>
      <c r="B63" s="38"/>
      <c r="C63" s="38"/>
      <c r="D63" s="38"/>
      <c r="E63" s="38"/>
      <c r="F63" s="38"/>
      <c r="G63" s="38"/>
      <c r="H63" s="38"/>
      <c r="U63" s="99"/>
      <c r="V63" s="99"/>
      <c r="W63" s="99"/>
      <c r="X63" s="99"/>
      <c r="Y63" s="99"/>
      <c r="Z63" s="99"/>
      <c r="AD63" s="1"/>
      <c r="AE63" s="1"/>
      <c r="AF63" s="1"/>
      <c r="AG63" s="1"/>
      <c r="AH63" s="1"/>
      <c r="AI63" s="1"/>
      <c r="AJ63" s="1"/>
    </row>
    <row r="64" spans="1:55" ht="27" customHeight="1" x14ac:dyDescent="0.3">
      <c r="A64" s="93" t="s">
        <v>0</v>
      </c>
      <c r="B64" s="93" t="s">
        <v>1</v>
      </c>
      <c r="C64" s="93" t="s">
        <v>42</v>
      </c>
      <c r="D64" s="93"/>
      <c r="E64" s="93" t="s">
        <v>41</v>
      </c>
      <c r="F64" s="93"/>
      <c r="G64" s="93" t="s">
        <v>40</v>
      </c>
      <c r="H64" s="93"/>
      <c r="K64" s="10"/>
      <c r="L64" s="10"/>
      <c r="M64" s="10"/>
      <c r="U64" s="38"/>
      <c r="V64" s="38"/>
      <c r="W64" s="38"/>
      <c r="X64" s="38"/>
      <c r="Y64" s="38"/>
      <c r="Z64" s="38"/>
      <c r="AD64" s="1"/>
      <c r="AE64" s="1"/>
      <c r="AF64" s="1"/>
      <c r="AG64" s="1"/>
      <c r="AH64" s="1"/>
      <c r="AI64" s="1"/>
      <c r="AJ64" s="1"/>
    </row>
    <row r="65" spans="1:36" ht="57.75" customHeight="1" x14ac:dyDescent="0.3">
      <c r="A65" s="94"/>
      <c r="B65" s="94"/>
      <c r="C65" s="94"/>
      <c r="D65" s="94"/>
      <c r="E65" s="94"/>
      <c r="F65" s="94"/>
      <c r="G65" s="94"/>
      <c r="H65" s="94"/>
      <c r="K65" s="10"/>
      <c r="L65" s="10"/>
      <c r="M65" s="10"/>
      <c r="U65" s="37" t="s">
        <v>0</v>
      </c>
      <c r="V65" s="37" t="s">
        <v>1</v>
      </c>
      <c r="W65" s="93" t="s">
        <v>3</v>
      </c>
      <c r="X65" s="93"/>
      <c r="Y65" s="93" t="s">
        <v>4</v>
      </c>
      <c r="Z65" s="93"/>
      <c r="AD65" s="1"/>
      <c r="AE65" s="1"/>
      <c r="AF65" s="1"/>
      <c r="AG65" s="1"/>
      <c r="AH65" s="1"/>
      <c r="AI65" s="1"/>
      <c r="AJ65" s="1"/>
    </row>
    <row r="66" spans="1:36" ht="23.25" customHeight="1" x14ac:dyDescent="0.3">
      <c r="A66" s="30" t="s">
        <v>9</v>
      </c>
      <c r="B66" s="36">
        <f t="shared" ref="B66:B77" si="4">+SUM(C66:J66)</f>
        <v>2513</v>
      </c>
      <c r="C66" s="90">
        <f t="shared" ref="C66:C77" si="5">C86</f>
        <v>1186</v>
      </c>
      <c r="D66" s="90"/>
      <c r="E66" s="90">
        <f t="shared" ref="E66:E77" si="6">E86+G86+I86</f>
        <v>820</v>
      </c>
      <c r="F66" s="90"/>
      <c r="G66" s="90">
        <f t="shared" ref="G66:G77" si="7">K86+M86</f>
        <v>507</v>
      </c>
      <c r="H66" s="90"/>
      <c r="K66" s="10"/>
      <c r="L66" s="10"/>
      <c r="M66" s="10"/>
      <c r="U66" s="30" t="s">
        <v>9</v>
      </c>
      <c r="V66" s="36">
        <f t="shared" ref="V66:V77" si="8">+W66+Y66</f>
        <v>2513</v>
      </c>
      <c r="W66" s="92">
        <v>1219</v>
      </c>
      <c r="X66" s="92"/>
      <c r="Y66" s="92">
        <v>1294</v>
      </c>
      <c r="Z66" s="96"/>
      <c r="AD66" s="1"/>
      <c r="AE66" s="1"/>
      <c r="AF66" s="1"/>
      <c r="AG66" s="1"/>
      <c r="AH66" s="1"/>
      <c r="AI66" s="1"/>
      <c r="AJ66" s="1"/>
    </row>
    <row r="67" spans="1:36" ht="23.25" customHeight="1" x14ac:dyDescent="0.3">
      <c r="A67" s="29" t="s">
        <v>10</v>
      </c>
      <c r="B67" s="27">
        <f t="shared" si="4"/>
        <v>3415</v>
      </c>
      <c r="C67" s="90">
        <f t="shared" si="5"/>
        <v>1136</v>
      </c>
      <c r="D67" s="90"/>
      <c r="E67" s="90">
        <f t="shared" si="6"/>
        <v>1740</v>
      </c>
      <c r="F67" s="90"/>
      <c r="G67" s="90">
        <f t="shared" si="7"/>
        <v>539</v>
      </c>
      <c r="H67" s="90"/>
      <c r="K67" s="10"/>
      <c r="L67" s="10"/>
      <c r="M67" s="10"/>
      <c r="U67" s="29" t="s">
        <v>10</v>
      </c>
      <c r="V67" s="27">
        <f t="shared" si="8"/>
        <v>3415</v>
      </c>
      <c r="W67" s="92">
        <v>1811</v>
      </c>
      <c r="X67" s="92"/>
      <c r="Y67" s="85">
        <v>1604</v>
      </c>
      <c r="Z67" s="87"/>
      <c r="AD67" s="1"/>
      <c r="AE67" s="1"/>
      <c r="AF67" s="1"/>
      <c r="AG67" s="1"/>
      <c r="AH67" s="1"/>
      <c r="AI67" s="1"/>
      <c r="AJ67" s="1"/>
    </row>
    <row r="68" spans="1:36" ht="23.25" customHeight="1" x14ac:dyDescent="0.3">
      <c r="A68" s="29" t="s">
        <v>11</v>
      </c>
      <c r="B68" s="27">
        <f t="shared" si="4"/>
        <v>9217</v>
      </c>
      <c r="C68" s="90">
        <f t="shared" si="5"/>
        <v>1492</v>
      </c>
      <c r="D68" s="90"/>
      <c r="E68" s="90">
        <f t="shared" si="6"/>
        <v>6891</v>
      </c>
      <c r="F68" s="90"/>
      <c r="G68" s="90">
        <f t="shared" si="7"/>
        <v>834</v>
      </c>
      <c r="H68" s="90"/>
      <c r="K68" s="10"/>
      <c r="L68" s="10"/>
      <c r="M68" s="10"/>
      <c r="U68" s="29" t="s">
        <v>11</v>
      </c>
      <c r="V68" s="27">
        <f t="shared" si="8"/>
        <v>9217</v>
      </c>
      <c r="W68" s="85">
        <v>6525</v>
      </c>
      <c r="X68" s="87"/>
      <c r="Y68" s="85">
        <v>2692</v>
      </c>
      <c r="Z68" s="87"/>
      <c r="AD68" s="1"/>
      <c r="AE68" s="1"/>
      <c r="AF68" s="1"/>
      <c r="AG68" s="1"/>
      <c r="AH68" s="1"/>
      <c r="AI68" s="1"/>
      <c r="AJ68" s="1"/>
    </row>
    <row r="69" spans="1:36" ht="23.25" customHeight="1" x14ac:dyDescent="0.3">
      <c r="A69" s="29" t="s">
        <v>12</v>
      </c>
      <c r="B69" s="27">
        <f t="shared" si="4"/>
        <v>0</v>
      </c>
      <c r="C69" s="90">
        <f t="shared" si="5"/>
        <v>0</v>
      </c>
      <c r="D69" s="90"/>
      <c r="E69" s="90">
        <f t="shared" si="6"/>
        <v>0</v>
      </c>
      <c r="F69" s="90"/>
      <c r="G69" s="90">
        <f t="shared" si="7"/>
        <v>0</v>
      </c>
      <c r="H69" s="90"/>
      <c r="K69" s="10"/>
      <c r="L69" s="10"/>
      <c r="M69" s="10"/>
      <c r="U69" s="29" t="s">
        <v>12</v>
      </c>
      <c r="V69" s="27">
        <f t="shared" si="8"/>
        <v>0</v>
      </c>
      <c r="W69" s="85">
        <v>0</v>
      </c>
      <c r="X69" s="87"/>
      <c r="Y69" s="85">
        <v>0</v>
      </c>
      <c r="Z69" s="87"/>
      <c r="AD69" s="1"/>
      <c r="AE69" s="1"/>
      <c r="AF69" s="1"/>
      <c r="AG69" s="1"/>
      <c r="AH69" s="1"/>
      <c r="AI69" s="1"/>
      <c r="AJ69" s="1"/>
    </row>
    <row r="70" spans="1:36" ht="23.25" customHeight="1" x14ac:dyDescent="0.3">
      <c r="A70" s="29" t="s">
        <v>13</v>
      </c>
      <c r="B70" s="27">
        <f t="shared" si="4"/>
        <v>0</v>
      </c>
      <c r="C70" s="90">
        <f t="shared" si="5"/>
        <v>0</v>
      </c>
      <c r="D70" s="90"/>
      <c r="E70" s="90">
        <f t="shared" si="6"/>
        <v>0</v>
      </c>
      <c r="F70" s="90"/>
      <c r="G70" s="90">
        <f t="shared" si="7"/>
        <v>0</v>
      </c>
      <c r="H70" s="90"/>
      <c r="K70" s="10"/>
      <c r="L70" s="10"/>
      <c r="M70" s="10"/>
      <c r="U70" s="29" t="s">
        <v>13</v>
      </c>
      <c r="V70" s="27">
        <f t="shared" si="8"/>
        <v>0</v>
      </c>
      <c r="W70" s="85">
        <v>0</v>
      </c>
      <c r="X70" s="87"/>
      <c r="Y70" s="85">
        <v>0</v>
      </c>
      <c r="Z70" s="87"/>
      <c r="AD70" s="1"/>
      <c r="AE70" s="1"/>
      <c r="AF70" s="1"/>
      <c r="AG70" s="1"/>
      <c r="AH70" s="1"/>
      <c r="AI70" s="1"/>
      <c r="AJ70" s="1"/>
    </row>
    <row r="71" spans="1:36" ht="23.25" customHeight="1" x14ac:dyDescent="0.3">
      <c r="A71" s="29" t="s">
        <v>14</v>
      </c>
      <c r="B71" s="27">
        <f t="shared" si="4"/>
        <v>0</v>
      </c>
      <c r="C71" s="90">
        <f t="shared" si="5"/>
        <v>0</v>
      </c>
      <c r="D71" s="90"/>
      <c r="E71" s="90">
        <f t="shared" si="6"/>
        <v>0</v>
      </c>
      <c r="F71" s="90"/>
      <c r="G71" s="90">
        <f t="shared" si="7"/>
        <v>0</v>
      </c>
      <c r="H71" s="90"/>
      <c r="K71" s="10"/>
      <c r="L71" s="10"/>
      <c r="M71" s="10"/>
      <c r="U71" s="29" t="s">
        <v>14</v>
      </c>
      <c r="V71" s="27">
        <f t="shared" si="8"/>
        <v>0</v>
      </c>
      <c r="W71" s="85">
        <v>0</v>
      </c>
      <c r="X71" s="87"/>
      <c r="Y71" s="85">
        <v>0</v>
      </c>
      <c r="Z71" s="87"/>
      <c r="AD71" s="1"/>
      <c r="AE71" s="1"/>
      <c r="AF71" s="1"/>
      <c r="AG71" s="1"/>
      <c r="AH71" s="1"/>
      <c r="AI71" s="1"/>
      <c r="AJ71" s="1"/>
    </row>
    <row r="72" spans="1:36" ht="23.25" customHeight="1" x14ac:dyDescent="0.3">
      <c r="A72" s="29" t="s">
        <v>15</v>
      </c>
      <c r="B72" s="27">
        <f t="shared" si="4"/>
        <v>0</v>
      </c>
      <c r="C72" s="90">
        <f t="shared" si="5"/>
        <v>0</v>
      </c>
      <c r="D72" s="90"/>
      <c r="E72" s="90">
        <f t="shared" si="6"/>
        <v>0</v>
      </c>
      <c r="F72" s="90"/>
      <c r="G72" s="90">
        <f t="shared" si="7"/>
        <v>0</v>
      </c>
      <c r="H72" s="90"/>
      <c r="K72" s="10"/>
      <c r="L72" s="10"/>
      <c r="M72" s="10"/>
      <c r="U72" s="29" t="s">
        <v>15</v>
      </c>
      <c r="V72" s="27">
        <f t="shared" si="8"/>
        <v>0</v>
      </c>
      <c r="W72" s="85">
        <v>0</v>
      </c>
      <c r="X72" s="87"/>
      <c r="Y72" s="85">
        <v>0</v>
      </c>
      <c r="Z72" s="87"/>
      <c r="AD72" s="1"/>
      <c r="AE72" s="1"/>
      <c r="AF72" s="1"/>
      <c r="AG72" s="1"/>
      <c r="AH72" s="1"/>
      <c r="AI72" s="1"/>
      <c r="AJ72" s="1"/>
    </row>
    <row r="73" spans="1:36" ht="23.25" customHeight="1" x14ac:dyDescent="0.3">
      <c r="A73" s="29" t="s">
        <v>16</v>
      </c>
      <c r="B73" s="27">
        <f t="shared" si="4"/>
        <v>0</v>
      </c>
      <c r="C73" s="90">
        <f t="shared" si="5"/>
        <v>0</v>
      </c>
      <c r="D73" s="90"/>
      <c r="E73" s="90">
        <f t="shared" si="6"/>
        <v>0</v>
      </c>
      <c r="F73" s="90"/>
      <c r="G73" s="90">
        <f t="shared" si="7"/>
        <v>0</v>
      </c>
      <c r="H73" s="90"/>
      <c r="K73" s="10"/>
      <c r="L73" s="10"/>
      <c r="M73" s="10"/>
      <c r="U73" s="29" t="s">
        <v>16</v>
      </c>
      <c r="V73" s="27">
        <f t="shared" si="8"/>
        <v>0</v>
      </c>
      <c r="W73" s="85">
        <v>0</v>
      </c>
      <c r="X73" s="87"/>
      <c r="Y73" s="85">
        <v>0</v>
      </c>
      <c r="Z73" s="87"/>
      <c r="AD73" s="1"/>
      <c r="AE73" s="1"/>
      <c r="AF73" s="1"/>
      <c r="AG73" s="1"/>
      <c r="AH73" s="1"/>
      <c r="AI73" s="1"/>
      <c r="AJ73" s="1"/>
    </row>
    <row r="74" spans="1:36" ht="23.25" customHeight="1" x14ac:dyDescent="0.3">
      <c r="A74" s="29" t="s">
        <v>22</v>
      </c>
      <c r="B74" s="27">
        <f t="shared" si="4"/>
        <v>0</v>
      </c>
      <c r="C74" s="90">
        <f t="shared" si="5"/>
        <v>0</v>
      </c>
      <c r="D74" s="90"/>
      <c r="E74" s="90">
        <f t="shared" si="6"/>
        <v>0</v>
      </c>
      <c r="F74" s="90"/>
      <c r="G74" s="90">
        <f t="shared" si="7"/>
        <v>0</v>
      </c>
      <c r="H74" s="90"/>
      <c r="K74" s="10"/>
      <c r="L74" s="10"/>
      <c r="M74" s="10"/>
      <c r="U74" s="29" t="s">
        <v>22</v>
      </c>
      <c r="V74" s="27">
        <f t="shared" si="8"/>
        <v>0</v>
      </c>
      <c r="W74" s="85">
        <v>0</v>
      </c>
      <c r="X74" s="87"/>
      <c r="Y74" s="85">
        <v>0</v>
      </c>
      <c r="Z74" s="87"/>
      <c r="AD74" s="1"/>
      <c r="AE74" s="1"/>
      <c r="AF74" s="1"/>
      <c r="AG74" s="1"/>
      <c r="AH74" s="1"/>
      <c r="AI74" s="1"/>
      <c r="AJ74" s="1"/>
    </row>
    <row r="75" spans="1:36" ht="23.25" customHeight="1" x14ac:dyDescent="0.3">
      <c r="A75" s="29" t="s">
        <v>18</v>
      </c>
      <c r="B75" s="27">
        <f t="shared" si="4"/>
        <v>0</v>
      </c>
      <c r="C75" s="90">
        <f t="shared" si="5"/>
        <v>0</v>
      </c>
      <c r="D75" s="90"/>
      <c r="E75" s="90">
        <f t="shared" si="6"/>
        <v>0</v>
      </c>
      <c r="F75" s="90"/>
      <c r="G75" s="90">
        <f t="shared" si="7"/>
        <v>0</v>
      </c>
      <c r="H75" s="90"/>
      <c r="K75" s="10"/>
      <c r="L75" s="10"/>
      <c r="M75" s="10"/>
      <c r="U75" s="29" t="s">
        <v>18</v>
      </c>
      <c r="V75" s="27">
        <f t="shared" si="8"/>
        <v>0</v>
      </c>
      <c r="W75" s="85">
        <v>0</v>
      </c>
      <c r="X75" s="87"/>
      <c r="Y75" s="85">
        <v>0</v>
      </c>
      <c r="Z75" s="87"/>
      <c r="AD75" s="1"/>
      <c r="AE75" s="1"/>
      <c r="AF75" s="1"/>
      <c r="AG75" s="1"/>
      <c r="AH75" s="1"/>
      <c r="AI75" s="1"/>
      <c r="AJ75" s="1"/>
    </row>
    <row r="76" spans="1:36" ht="23.25" customHeight="1" x14ac:dyDescent="0.3">
      <c r="A76" s="29" t="s">
        <v>19</v>
      </c>
      <c r="B76" s="27">
        <f t="shared" si="4"/>
        <v>0</v>
      </c>
      <c r="C76" s="90">
        <f t="shared" si="5"/>
        <v>0</v>
      </c>
      <c r="D76" s="90"/>
      <c r="E76" s="90">
        <f t="shared" si="6"/>
        <v>0</v>
      </c>
      <c r="F76" s="90"/>
      <c r="G76" s="90">
        <f t="shared" si="7"/>
        <v>0</v>
      </c>
      <c r="H76" s="90"/>
      <c r="K76" s="10"/>
      <c r="L76" s="10"/>
      <c r="M76" s="10"/>
      <c r="U76" s="29" t="s">
        <v>19</v>
      </c>
      <c r="V76" s="27">
        <f t="shared" si="8"/>
        <v>0</v>
      </c>
      <c r="W76" s="85">
        <v>0</v>
      </c>
      <c r="X76" s="87"/>
      <c r="Y76" s="85">
        <v>0</v>
      </c>
      <c r="Z76" s="87"/>
      <c r="AD76" s="1"/>
      <c r="AE76" s="1"/>
      <c r="AF76" s="1"/>
      <c r="AG76" s="1"/>
      <c r="AH76" s="1"/>
      <c r="AI76" s="1"/>
      <c r="AJ76" s="1"/>
    </row>
    <row r="77" spans="1:36" ht="23.25" customHeight="1" x14ac:dyDescent="0.3">
      <c r="A77" s="28" t="s">
        <v>20</v>
      </c>
      <c r="B77" s="35">
        <f t="shared" si="4"/>
        <v>0</v>
      </c>
      <c r="C77" s="91">
        <f t="shared" si="5"/>
        <v>0</v>
      </c>
      <c r="D77" s="91"/>
      <c r="E77" s="91">
        <f t="shared" si="6"/>
        <v>0</v>
      </c>
      <c r="F77" s="91"/>
      <c r="G77" s="91">
        <f t="shared" si="7"/>
        <v>0</v>
      </c>
      <c r="H77" s="91"/>
      <c r="K77" s="10"/>
      <c r="L77" s="10"/>
      <c r="M77" s="10"/>
      <c r="U77" s="28" t="s">
        <v>20</v>
      </c>
      <c r="V77" s="35">
        <f t="shared" si="8"/>
        <v>0</v>
      </c>
      <c r="W77" s="85">
        <v>0</v>
      </c>
      <c r="X77" s="87"/>
      <c r="Y77" s="85">
        <v>0</v>
      </c>
      <c r="Z77" s="87"/>
      <c r="AD77" s="1"/>
      <c r="AE77" s="1"/>
      <c r="AF77" s="1"/>
      <c r="AG77" s="1"/>
      <c r="AH77" s="1"/>
      <c r="AI77" s="1"/>
      <c r="AJ77" s="1"/>
    </row>
    <row r="78" spans="1:36" ht="23.25" customHeight="1" x14ac:dyDescent="0.3">
      <c r="A78" s="23" t="s">
        <v>1</v>
      </c>
      <c r="B78" s="22">
        <f>+SUM(B66:B77)</f>
        <v>15145</v>
      </c>
      <c r="C78" s="84">
        <f>+SUM(C66:C77)</f>
        <v>3814</v>
      </c>
      <c r="D78" s="84"/>
      <c r="E78" s="84">
        <f>+SUM(E66:E77)</f>
        <v>9451</v>
      </c>
      <c r="F78" s="84"/>
      <c r="G78" s="84">
        <f>+SUM(G66:G77)</f>
        <v>1880</v>
      </c>
      <c r="H78" s="84"/>
      <c r="K78" s="10"/>
      <c r="L78" s="10"/>
      <c r="M78" s="10"/>
      <c r="U78" s="23" t="s">
        <v>1</v>
      </c>
      <c r="V78" s="22">
        <f>+SUM(V66:V77)</f>
        <v>15145</v>
      </c>
      <c r="W78" s="84">
        <f>+SUM(W66:W77)</f>
        <v>9555</v>
      </c>
      <c r="X78" s="84"/>
      <c r="Y78" s="84">
        <f>+SUM(Y66:Y77)</f>
        <v>5590</v>
      </c>
      <c r="Z78" s="86"/>
      <c r="AD78" s="1"/>
      <c r="AE78" s="1"/>
      <c r="AF78" s="1"/>
      <c r="AG78" s="1"/>
      <c r="AH78" s="1"/>
      <c r="AI78" s="1"/>
      <c r="AJ78" s="1"/>
    </row>
    <row r="79" spans="1:36" ht="15.75" customHeight="1" x14ac:dyDescent="0.3">
      <c r="A79" s="21" t="s">
        <v>29</v>
      </c>
      <c r="B79" s="20">
        <v>1</v>
      </c>
      <c r="C79" s="82">
        <f>+C78/B78</f>
        <v>0.25183228788379003</v>
      </c>
      <c r="D79" s="82"/>
      <c r="E79" s="82">
        <f>+E78/B78</f>
        <v>0.62403433476394854</v>
      </c>
      <c r="F79" s="82"/>
      <c r="G79" s="82">
        <f>+G78/B78</f>
        <v>0.12413337735226147</v>
      </c>
      <c r="H79" s="82"/>
      <c r="K79" s="10"/>
      <c r="L79" s="10"/>
      <c r="M79" s="10"/>
      <c r="U79" s="21" t="s">
        <v>30</v>
      </c>
      <c r="V79" s="20">
        <v>1</v>
      </c>
      <c r="W79" s="82">
        <f>+W78/V78</f>
        <v>0.63090128755364805</v>
      </c>
      <c r="X79" s="82"/>
      <c r="Y79" s="82">
        <f>+Y78/V78</f>
        <v>0.36909871244635195</v>
      </c>
      <c r="Z79" s="83"/>
      <c r="AD79" s="1"/>
      <c r="AE79" s="1"/>
      <c r="AF79" s="1"/>
      <c r="AG79" s="1"/>
      <c r="AH79" s="1"/>
      <c r="AI79" s="1"/>
      <c r="AJ79" s="1"/>
    </row>
    <row r="80" spans="1:36" ht="23.25" customHeight="1" x14ac:dyDescent="0.3">
      <c r="A80" s="19"/>
      <c r="B80" s="17"/>
      <c r="C80" s="17"/>
      <c r="D80" s="17"/>
      <c r="E80" s="17"/>
      <c r="F80" s="17"/>
      <c r="G80" s="17"/>
      <c r="H80" s="17"/>
      <c r="I80" s="17"/>
      <c r="J80" s="17"/>
      <c r="K80" s="10"/>
      <c r="L80" s="10"/>
      <c r="M80" s="10"/>
      <c r="U80" s="19"/>
      <c r="V80" s="17"/>
      <c r="W80" s="17"/>
      <c r="X80" s="17"/>
      <c r="Y80" s="17"/>
      <c r="Z80" s="17"/>
      <c r="AD80" s="1"/>
      <c r="AE80" s="1"/>
      <c r="AF80" s="1"/>
      <c r="AG80" s="1"/>
      <c r="AH80" s="1"/>
      <c r="AI80" s="1"/>
      <c r="AJ80" s="1"/>
    </row>
    <row r="81" spans="1:36" ht="23.25" customHeight="1" x14ac:dyDescent="0.3">
      <c r="A81" s="19"/>
      <c r="B81" s="17"/>
      <c r="C81" s="17"/>
      <c r="D81" s="17"/>
      <c r="E81" s="17"/>
      <c r="F81" s="17"/>
      <c r="G81" s="17"/>
      <c r="H81" s="17"/>
      <c r="I81" s="17"/>
      <c r="J81" s="17"/>
      <c r="K81" s="10"/>
      <c r="L81" s="10"/>
      <c r="M81" s="10"/>
      <c r="U81" s="19"/>
      <c r="V81" s="17"/>
      <c r="W81" s="17"/>
      <c r="X81" s="17"/>
      <c r="Y81" s="17"/>
      <c r="Z81" s="17"/>
      <c r="AD81" s="1"/>
      <c r="AE81" s="1"/>
      <c r="AF81" s="1"/>
      <c r="AG81" s="1"/>
      <c r="AH81" s="1"/>
      <c r="AI81" s="1"/>
      <c r="AJ81" s="1"/>
    </row>
    <row r="82" spans="1:36" ht="23.25" customHeight="1" x14ac:dyDescent="0.3">
      <c r="A82" s="4"/>
      <c r="AD82" s="1"/>
      <c r="AE82" s="1"/>
      <c r="AF82" s="1"/>
      <c r="AG82" s="1"/>
      <c r="AH82" s="1"/>
      <c r="AI82" s="1"/>
      <c r="AJ82" s="1"/>
    </row>
    <row r="83" spans="1:36" ht="23.25" customHeight="1" thickBot="1" x14ac:dyDescent="0.35">
      <c r="A83" s="81" t="s">
        <v>39</v>
      </c>
      <c r="B83" s="81"/>
      <c r="C83" s="81"/>
      <c r="D83" s="81"/>
      <c r="E83" s="81"/>
      <c r="F83" s="81"/>
      <c r="G83" s="81"/>
      <c r="H83" s="81"/>
      <c r="I83" s="81"/>
      <c r="J83" s="81"/>
      <c r="K83" s="81"/>
      <c r="L83" s="81"/>
      <c r="M83" s="81"/>
      <c r="N83" s="81"/>
      <c r="AD83" s="1"/>
      <c r="AE83" s="1"/>
      <c r="AF83" s="1"/>
      <c r="AG83" s="1"/>
      <c r="AH83" s="1"/>
      <c r="AI83" s="1"/>
      <c r="AJ83" s="1"/>
    </row>
    <row r="84" spans="1:36" ht="23.25" customHeight="1" thickTop="1" x14ac:dyDescent="0.3">
      <c r="A84" s="4"/>
      <c r="N84" s="34"/>
    </row>
    <row r="85" spans="1:36" ht="94.5" customHeight="1" x14ac:dyDescent="0.3">
      <c r="A85" s="33" t="s">
        <v>0</v>
      </c>
      <c r="B85" s="32" t="s">
        <v>1</v>
      </c>
      <c r="C85" s="88" t="s">
        <v>38</v>
      </c>
      <c r="D85" s="89"/>
      <c r="E85" s="88" t="s">
        <v>37</v>
      </c>
      <c r="F85" s="89"/>
      <c r="G85" s="88" t="s">
        <v>36</v>
      </c>
      <c r="H85" s="89"/>
      <c r="I85" s="88" t="s">
        <v>35</v>
      </c>
      <c r="J85" s="89"/>
      <c r="K85" s="88" t="s">
        <v>34</v>
      </c>
      <c r="L85" s="89"/>
      <c r="M85" s="88" t="s">
        <v>33</v>
      </c>
      <c r="N85" s="89"/>
      <c r="O85" s="31"/>
      <c r="W85" s="8"/>
      <c r="X85" s="8"/>
      <c r="Y85" s="8"/>
      <c r="Z85" s="8"/>
      <c r="AA85" s="8"/>
      <c r="AB85" s="24"/>
    </row>
    <row r="86" spans="1:36" ht="23.25" customHeight="1" x14ac:dyDescent="0.3">
      <c r="A86" s="30" t="s">
        <v>9</v>
      </c>
      <c r="B86" s="27">
        <f t="shared" ref="B86:B97" si="9">+SUM(C86:P86)</f>
        <v>2513</v>
      </c>
      <c r="C86" s="85">
        <v>1186</v>
      </c>
      <c r="D86" s="85"/>
      <c r="E86" s="85">
        <v>448</v>
      </c>
      <c r="F86" s="85"/>
      <c r="G86" s="85">
        <v>291</v>
      </c>
      <c r="H86" s="85"/>
      <c r="I86" s="85">
        <v>81</v>
      </c>
      <c r="J86" s="85"/>
      <c r="K86" s="85">
        <v>308</v>
      </c>
      <c r="L86" s="85"/>
      <c r="M86" s="85">
        <v>199</v>
      </c>
      <c r="N86" s="87"/>
      <c r="W86" s="8"/>
      <c r="X86" s="8"/>
      <c r="Y86" s="8"/>
      <c r="Z86" s="8"/>
      <c r="AA86" s="8"/>
      <c r="AB86" s="24"/>
    </row>
    <row r="87" spans="1:36" ht="23.25" customHeight="1" x14ac:dyDescent="0.3">
      <c r="A87" s="29" t="s">
        <v>10</v>
      </c>
      <c r="B87" s="27">
        <f t="shared" si="9"/>
        <v>3415</v>
      </c>
      <c r="C87" s="85">
        <v>1136</v>
      </c>
      <c r="D87" s="85"/>
      <c r="E87" s="85">
        <v>1249</v>
      </c>
      <c r="F87" s="85"/>
      <c r="G87" s="85">
        <v>385</v>
      </c>
      <c r="H87" s="85"/>
      <c r="I87" s="85">
        <v>106</v>
      </c>
      <c r="J87" s="85"/>
      <c r="K87" s="85">
        <v>342</v>
      </c>
      <c r="L87" s="85"/>
      <c r="M87" s="85">
        <v>197</v>
      </c>
      <c r="N87" s="85"/>
      <c r="W87" s="8"/>
      <c r="X87" s="8"/>
      <c r="Y87" s="8"/>
      <c r="Z87" s="8"/>
      <c r="AA87" s="8"/>
      <c r="AB87" s="24"/>
    </row>
    <row r="88" spans="1:36" ht="23.25" customHeight="1" x14ac:dyDescent="0.3">
      <c r="A88" s="29" t="s">
        <v>11</v>
      </c>
      <c r="B88" s="27">
        <f t="shared" si="9"/>
        <v>9217</v>
      </c>
      <c r="C88" s="85">
        <v>1492</v>
      </c>
      <c r="D88" s="85"/>
      <c r="E88" s="85">
        <v>5756</v>
      </c>
      <c r="F88" s="85"/>
      <c r="G88" s="85">
        <v>1071</v>
      </c>
      <c r="H88" s="85"/>
      <c r="I88" s="85">
        <v>64</v>
      </c>
      <c r="J88" s="85"/>
      <c r="K88" s="85">
        <v>555</v>
      </c>
      <c r="L88" s="85"/>
      <c r="M88" s="85">
        <v>279</v>
      </c>
      <c r="N88" s="85"/>
      <c r="W88" s="8"/>
      <c r="X88" s="8"/>
      <c r="Y88" s="8"/>
      <c r="Z88" s="8"/>
      <c r="AA88" s="8"/>
      <c r="AB88" s="24"/>
    </row>
    <row r="89" spans="1:36" ht="23.25" customHeight="1" x14ac:dyDescent="0.3">
      <c r="A89" s="29" t="s">
        <v>12</v>
      </c>
      <c r="B89" s="27">
        <f t="shared" si="9"/>
        <v>0</v>
      </c>
      <c r="C89" s="85">
        <v>0</v>
      </c>
      <c r="D89" s="85"/>
      <c r="E89" s="85">
        <v>0</v>
      </c>
      <c r="F89" s="85"/>
      <c r="G89" s="85">
        <v>0</v>
      </c>
      <c r="H89" s="85"/>
      <c r="I89" s="85">
        <v>0</v>
      </c>
      <c r="J89" s="85"/>
      <c r="K89" s="85">
        <v>0</v>
      </c>
      <c r="L89" s="85"/>
      <c r="M89" s="85">
        <v>0</v>
      </c>
      <c r="N89" s="85"/>
      <c r="W89" s="8"/>
      <c r="X89" s="8"/>
      <c r="Y89" s="8"/>
      <c r="Z89" s="8"/>
      <c r="AA89" s="8"/>
      <c r="AB89" s="24"/>
    </row>
    <row r="90" spans="1:36" ht="23.25" customHeight="1" x14ac:dyDescent="0.3">
      <c r="A90" s="29" t="s">
        <v>13</v>
      </c>
      <c r="B90" s="27">
        <f t="shared" si="9"/>
        <v>0</v>
      </c>
      <c r="C90" s="85">
        <v>0</v>
      </c>
      <c r="D90" s="85"/>
      <c r="E90" s="85">
        <v>0</v>
      </c>
      <c r="F90" s="85"/>
      <c r="G90" s="85">
        <v>0</v>
      </c>
      <c r="H90" s="85"/>
      <c r="I90" s="85">
        <v>0</v>
      </c>
      <c r="J90" s="85"/>
      <c r="K90" s="85">
        <v>0</v>
      </c>
      <c r="L90" s="85"/>
      <c r="M90" s="85">
        <v>0</v>
      </c>
      <c r="N90" s="85"/>
      <c r="W90" s="8"/>
      <c r="X90" s="8"/>
      <c r="Y90" s="8"/>
      <c r="Z90" s="8"/>
      <c r="AA90" s="8"/>
      <c r="AB90" s="24"/>
    </row>
    <row r="91" spans="1:36" ht="23.25" customHeight="1" x14ac:dyDescent="0.3">
      <c r="A91" s="29" t="s">
        <v>14</v>
      </c>
      <c r="B91" s="27">
        <f t="shared" si="9"/>
        <v>0</v>
      </c>
      <c r="C91" s="85">
        <v>0</v>
      </c>
      <c r="D91" s="85"/>
      <c r="E91" s="85">
        <v>0</v>
      </c>
      <c r="F91" s="85"/>
      <c r="G91" s="85">
        <v>0</v>
      </c>
      <c r="H91" s="85"/>
      <c r="I91" s="85">
        <v>0</v>
      </c>
      <c r="J91" s="85"/>
      <c r="K91" s="85">
        <v>0</v>
      </c>
      <c r="L91" s="85"/>
      <c r="M91" s="85">
        <v>0</v>
      </c>
      <c r="N91" s="85"/>
      <c r="W91" s="8"/>
      <c r="X91" s="8"/>
      <c r="Y91" s="8"/>
      <c r="Z91" s="8"/>
      <c r="AA91" s="8"/>
      <c r="AB91" s="24"/>
    </row>
    <row r="92" spans="1:36" ht="23.25" customHeight="1" x14ac:dyDescent="0.3">
      <c r="A92" s="29" t="s">
        <v>15</v>
      </c>
      <c r="B92" s="27">
        <f t="shared" si="9"/>
        <v>0</v>
      </c>
      <c r="C92" s="85">
        <v>0</v>
      </c>
      <c r="D92" s="85"/>
      <c r="E92" s="85">
        <v>0</v>
      </c>
      <c r="F92" s="85"/>
      <c r="G92" s="85">
        <v>0</v>
      </c>
      <c r="H92" s="85"/>
      <c r="I92" s="85">
        <v>0</v>
      </c>
      <c r="J92" s="85"/>
      <c r="K92" s="85">
        <v>0</v>
      </c>
      <c r="L92" s="85"/>
      <c r="M92" s="85">
        <v>0</v>
      </c>
      <c r="N92" s="85"/>
      <c r="W92" s="8"/>
      <c r="X92" s="8"/>
      <c r="Y92" s="8"/>
      <c r="Z92" s="8"/>
      <c r="AA92" s="8"/>
      <c r="AB92" s="24"/>
    </row>
    <row r="93" spans="1:36" ht="23.25" customHeight="1" x14ac:dyDescent="0.3">
      <c r="A93" s="29" t="s">
        <v>16</v>
      </c>
      <c r="B93" s="27">
        <f t="shared" si="9"/>
        <v>0</v>
      </c>
      <c r="C93" s="85">
        <v>0</v>
      </c>
      <c r="D93" s="85"/>
      <c r="E93" s="85">
        <v>0</v>
      </c>
      <c r="F93" s="85"/>
      <c r="G93" s="85">
        <v>0</v>
      </c>
      <c r="H93" s="85"/>
      <c r="I93" s="85">
        <v>0</v>
      </c>
      <c r="J93" s="85"/>
      <c r="K93" s="85">
        <v>0</v>
      </c>
      <c r="L93" s="85"/>
      <c r="M93" s="85">
        <v>0</v>
      </c>
      <c r="N93" s="85"/>
      <c r="W93" s="8"/>
      <c r="X93" s="8"/>
      <c r="Y93" s="8"/>
      <c r="Z93" s="8"/>
      <c r="AA93" s="8"/>
      <c r="AB93" s="24"/>
    </row>
    <row r="94" spans="1:36" ht="23.25" customHeight="1" x14ac:dyDescent="0.3">
      <c r="A94" s="29" t="s">
        <v>22</v>
      </c>
      <c r="B94" s="27">
        <f t="shared" si="9"/>
        <v>0</v>
      </c>
      <c r="C94" s="85">
        <v>0</v>
      </c>
      <c r="D94" s="85"/>
      <c r="E94" s="85">
        <v>0</v>
      </c>
      <c r="F94" s="85"/>
      <c r="G94" s="85">
        <v>0</v>
      </c>
      <c r="H94" s="85"/>
      <c r="I94" s="85">
        <v>0</v>
      </c>
      <c r="J94" s="85"/>
      <c r="K94" s="85">
        <v>0</v>
      </c>
      <c r="L94" s="85"/>
      <c r="M94" s="85">
        <v>0</v>
      </c>
      <c r="N94" s="85"/>
      <c r="W94" s="8"/>
      <c r="X94" s="8"/>
      <c r="Y94" s="8"/>
      <c r="Z94" s="8"/>
      <c r="AA94" s="8"/>
      <c r="AB94" s="24"/>
    </row>
    <row r="95" spans="1:36" ht="23.25" customHeight="1" x14ac:dyDescent="0.3">
      <c r="A95" s="29" t="s">
        <v>18</v>
      </c>
      <c r="B95" s="27">
        <f t="shared" si="9"/>
        <v>0</v>
      </c>
      <c r="C95" s="85">
        <v>0</v>
      </c>
      <c r="D95" s="85"/>
      <c r="E95" s="85">
        <v>0</v>
      </c>
      <c r="F95" s="85"/>
      <c r="G95" s="85">
        <v>0</v>
      </c>
      <c r="H95" s="85"/>
      <c r="I95" s="85">
        <v>0</v>
      </c>
      <c r="J95" s="85"/>
      <c r="K95" s="85">
        <v>0</v>
      </c>
      <c r="L95" s="85"/>
      <c r="M95" s="85">
        <v>0</v>
      </c>
      <c r="N95" s="85"/>
      <c r="W95" s="8"/>
      <c r="X95" s="8"/>
      <c r="Y95" s="8"/>
      <c r="Z95" s="8"/>
      <c r="AA95" s="8"/>
      <c r="AB95" s="24"/>
    </row>
    <row r="96" spans="1:36" ht="23.25" customHeight="1" x14ac:dyDescent="0.3">
      <c r="A96" s="29" t="s">
        <v>19</v>
      </c>
      <c r="B96" s="27">
        <f t="shared" si="9"/>
        <v>0</v>
      </c>
      <c r="C96" s="85">
        <v>0</v>
      </c>
      <c r="D96" s="85"/>
      <c r="E96" s="85">
        <v>0</v>
      </c>
      <c r="F96" s="85"/>
      <c r="G96" s="85">
        <v>0</v>
      </c>
      <c r="H96" s="85"/>
      <c r="I96" s="85">
        <v>0</v>
      </c>
      <c r="J96" s="85"/>
      <c r="K96" s="85">
        <v>0</v>
      </c>
      <c r="L96" s="85"/>
      <c r="M96" s="85">
        <v>0</v>
      </c>
      <c r="N96" s="85"/>
      <c r="W96" s="8"/>
      <c r="X96" s="8"/>
      <c r="Y96" s="8"/>
      <c r="Z96" s="8"/>
      <c r="AA96" s="8"/>
      <c r="AB96" s="24"/>
    </row>
    <row r="97" spans="1:28" ht="23.25" customHeight="1" x14ac:dyDescent="0.3">
      <c r="A97" s="28" t="s">
        <v>20</v>
      </c>
      <c r="B97" s="27">
        <f t="shared" si="9"/>
        <v>0</v>
      </c>
      <c r="C97" s="26">
        <v>0</v>
      </c>
      <c r="D97" s="25"/>
      <c r="E97" s="26">
        <v>0</v>
      </c>
      <c r="F97" s="25"/>
      <c r="G97" s="26">
        <v>0</v>
      </c>
      <c r="H97" s="25"/>
      <c r="I97" s="26">
        <v>0</v>
      </c>
      <c r="J97" s="25"/>
      <c r="K97" s="26">
        <v>0</v>
      </c>
      <c r="L97" s="25"/>
      <c r="M97" s="85">
        <v>0</v>
      </c>
      <c r="N97" s="87"/>
      <c r="W97" s="8"/>
      <c r="X97" s="8"/>
      <c r="Y97" s="8"/>
      <c r="Z97" s="8"/>
      <c r="AA97" s="8"/>
      <c r="AB97" s="24"/>
    </row>
    <row r="98" spans="1:28" ht="23.25" customHeight="1" x14ac:dyDescent="0.3">
      <c r="A98" s="23" t="s">
        <v>1</v>
      </c>
      <c r="B98" s="22">
        <f>+SUM(B86:B97)</f>
        <v>15145</v>
      </c>
      <c r="C98" s="84">
        <f>+SUM(C86:C97)</f>
        <v>3814</v>
      </c>
      <c r="D98" s="84"/>
      <c r="E98" s="84">
        <f>+SUM(E86:E97)</f>
        <v>7453</v>
      </c>
      <c r="F98" s="84"/>
      <c r="G98" s="84">
        <f>+SUM(G86:G97)</f>
        <v>1747</v>
      </c>
      <c r="H98" s="84"/>
      <c r="I98" s="84">
        <f>+SUM(I86:I97)</f>
        <v>251</v>
      </c>
      <c r="J98" s="84"/>
      <c r="K98" s="84">
        <f>+SUM(K86:K97)</f>
        <v>1205</v>
      </c>
      <c r="L98" s="84"/>
      <c r="M98" s="84">
        <f>+SUM(M86:M97)</f>
        <v>675</v>
      </c>
      <c r="N98" s="86"/>
      <c r="W98" s="7"/>
      <c r="X98" s="7"/>
      <c r="Y98" s="7"/>
      <c r="Z98" s="7"/>
      <c r="AA98" s="7"/>
    </row>
    <row r="99" spans="1:28" ht="23.25" customHeight="1" x14ac:dyDescent="0.3">
      <c r="A99" s="21" t="s">
        <v>29</v>
      </c>
      <c r="B99" s="20">
        <v>1</v>
      </c>
      <c r="C99" s="82">
        <f>+C98/$B$98</f>
        <v>0.25183228788379003</v>
      </c>
      <c r="D99" s="82"/>
      <c r="E99" s="82">
        <f>+E98/$B$98</f>
        <v>0.49210960713106638</v>
      </c>
      <c r="F99" s="82"/>
      <c r="G99" s="82">
        <f>+G98/$B$98</f>
        <v>0.11535160118851107</v>
      </c>
      <c r="H99" s="82"/>
      <c r="I99" s="82">
        <f>+I98/$B$98</f>
        <v>1.6573126444371079E-2</v>
      </c>
      <c r="J99" s="82"/>
      <c r="K99" s="82">
        <f>+K98/$B$98</f>
        <v>7.9564212611422908E-2</v>
      </c>
      <c r="L99" s="82"/>
      <c r="M99" s="82">
        <f>+M98/$B$98</f>
        <v>4.4569164740838559E-2</v>
      </c>
      <c r="N99" s="83"/>
      <c r="W99" s="7"/>
      <c r="X99" s="7"/>
      <c r="Y99" s="7"/>
      <c r="Z99" s="7"/>
      <c r="AA99" s="7"/>
    </row>
    <row r="100" spans="1:28" ht="12.75" customHeight="1" x14ac:dyDescent="0.3">
      <c r="A100" s="19"/>
      <c r="B100" s="17"/>
      <c r="C100" s="17"/>
      <c r="D100" s="17"/>
      <c r="E100" s="17"/>
      <c r="F100" s="17"/>
      <c r="G100" s="17"/>
      <c r="H100" s="17"/>
      <c r="I100" s="17"/>
      <c r="J100" s="17"/>
      <c r="K100" s="17"/>
      <c r="L100" s="17"/>
      <c r="M100" s="17"/>
      <c r="N100" s="17"/>
      <c r="O100" s="17"/>
      <c r="P100" s="17"/>
      <c r="W100" s="7"/>
      <c r="X100" s="7"/>
      <c r="Y100" s="7"/>
      <c r="Z100" s="7"/>
      <c r="AA100" s="7"/>
    </row>
    <row r="101" spans="1:28" ht="12.75" customHeight="1" x14ac:dyDescent="0.3">
      <c r="K101" s="17"/>
      <c r="L101" s="17"/>
      <c r="M101" s="17"/>
      <c r="N101" s="17"/>
      <c r="O101" s="17"/>
      <c r="P101" s="17"/>
      <c r="W101" s="7"/>
      <c r="X101" s="7"/>
      <c r="Y101" s="7"/>
      <c r="Z101" s="7"/>
      <c r="AA101" s="7"/>
    </row>
    <row r="102" spans="1:28" ht="23.25" customHeight="1" x14ac:dyDescent="0.3">
      <c r="A102" s="18" t="s">
        <v>32</v>
      </c>
      <c r="B102" s="17"/>
      <c r="C102" s="17"/>
      <c r="D102" s="17"/>
      <c r="E102" s="17"/>
      <c r="F102" s="17"/>
      <c r="G102" s="17"/>
      <c r="H102" s="17"/>
      <c r="I102" s="17"/>
      <c r="J102" s="17"/>
      <c r="K102" s="17"/>
      <c r="L102" s="17"/>
      <c r="M102" s="17"/>
      <c r="N102" s="17"/>
      <c r="O102" s="17"/>
      <c r="P102" s="17"/>
      <c r="W102" s="7"/>
      <c r="X102" s="7"/>
      <c r="Y102" s="7"/>
      <c r="Z102" s="7"/>
      <c r="AA102" s="7"/>
    </row>
    <row r="103" spans="1:28" ht="20.25" customHeight="1" x14ac:dyDescent="0.3">
      <c r="A103" s="16" t="s">
        <v>31</v>
      </c>
      <c r="B103" s="6"/>
      <c r="C103" s="6"/>
      <c r="D103" s="6"/>
      <c r="E103" s="6"/>
      <c r="F103" s="6"/>
      <c r="G103" s="6"/>
      <c r="H103" s="5"/>
    </row>
    <row r="104" spans="1:28" ht="20.25" customHeight="1" x14ac:dyDescent="0.3">
      <c r="A104" s="16" t="s">
        <v>8</v>
      </c>
      <c r="B104" s="6"/>
      <c r="C104" s="6"/>
      <c r="D104" s="6"/>
      <c r="E104" s="6"/>
      <c r="F104" s="6"/>
      <c r="G104" s="6"/>
      <c r="H104" s="5"/>
    </row>
  </sheetData>
  <mergeCells count="241">
    <mergeCell ref="C96:D96"/>
    <mergeCell ref="E96:F96"/>
    <mergeCell ref="G96:H96"/>
    <mergeCell ref="I96:J96"/>
    <mergeCell ref="K96:L96"/>
    <mergeCell ref="C94:D94"/>
    <mergeCell ref="E94:F94"/>
    <mergeCell ref="G94:H94"/>
    <mergeCell ref="I94:J94"/>
    <mergeCell ref="K94:L94"/>
    <mergeCell ref="C95:D95"/>
    <mergeCell ref="E95:F95"/>
    <mergeCell ref="G95:H95"/>
    <mergeCell ref="I95:J95"/>
    <mergeCell ref="K95:L95"/>
    <mergeCell ref="C92:D92"/>
    <mergeCell ref="E92:F92"/>
    <mergeCell ref="G92:H92"/>
    <mergeCell ref="I92:J92"/>
    <mergeCell ref="K92:L92"/>
    <mergeCell ref="C93:D93"/>
    <mergeCell ref="E93:F93"/>
    <mergeCell ref="G93:H93"/>
    <mergeCell ref="I93:J93"/>
    <mergeCell ref="K93:L93"/>
    <mergeCell ref="B46:C46"/>
    <mergeCell ref="C90:D90"/>
    <mergeCell ref="E90:F90"/>
    <mergeCell ref="G90:H90"/>
    <mergeCell ref="I90:J90"/>
    <mergeCell ref="K90:L90"/>
    <mergeCell ref="C91:D91"/>
    <mergeCell ref="E91:F91"/>
    <mergeCell ref="G91:H91"/>
    <mergeCell ref="I91:J91"/>
    <mergeCell ref="K91:L91"/>
    <mergeCell ref="B41:C41"/>
    <mergeCell ref="B42:C42"/>
    <mergeCell ref="B43:C43"/>
    <mergeCell ref="B44:C44"/>
    <mergeCell ref="B45:C45"/>
    <mergeCell ref="B16:C16"/>
    <mergeCell ref="B30:C30"/>
    <mergeCell ref="B31:C31"/>
    <mergeCell ref="B32:C32"/>
    <mergeCell ref="B24:C24"/>
    <mergeCell ref="B33:C33"/>
    <mergeCell ref="B34:C34"/>
    <mergeCell ref="B35:C35"/>
    <mergeCell ref="B36:C36"/>
    <mergeCell ref="B37:C37"/>
    <mergeCell ref="B38:C38"/>
    <mergeCell ref="B39:C39"/>
    <mergeCell ref="B40:C40"/>
    <mergeCell ref="Z16:AA16"/>
    <mergeCell ref="B17:C17"/>
    <mergeCell ref="Z17:AA17"/>
    <mergeCell ref="B18:C18"/>
    <mergeCell ref="Z18:AA18"/>
    <mergeCell ref="B19:C19"/>
    <mergeCell ref="G88:H88"/>
    <mergeCell ref="I88:J88"/>
    <mergeCell ref="K88:L88"/>
    <mergeCell ref="Z19:AA19"/>
    <mergeCell ref="B20:C20"/>
    <mergeCell ref="Z20:AA20"/>
    <mergeCell ref="B21:C21"/>
    <mergeCell ref="Z21:AA21"/>
    <mergeCell ref="B22:C22"/>
    <mergeCell ref="Z22:AA22"/>
    <mergeCell ref="B23:C23"/>
    <mergeCell ref="Z23:AA23"/>
    <mergeCell ref="Z24:AA24"/>
    <mergeCell ref="B25:C25"/>
    <mergeCell ref="B26:C26"/>
    <mergeCell ref="B27:C27"/>
    <mergeCell ref="B28:C28"/>
    <mergeCell ref="B29:C29"/>
    <mergeCell ref="A7:AB7"/>
    <mergeCell ref="A8:AB8"/>
    <mergeCell ref="A9:AB9"/>
    <mergeCell ref="A14:A15"/>
    <mergeCell ref="B14:C15"/>
    <mergeCell ref="D14:D15"/>
    <mergeCell ref="E14:E15"/>
    <mergeCell ref="F14:F15"/>
    <mergeCell ref="G14:G15"/>
    <mergeCell ref="H14:H15"/>
    <mergeCell ref="M14:M15"/>
    <mergeCell ref="N14:N15"/>
    <mergeCell ref="U12:AA12"/>
    <mergeCell ref="A12:Q12"/>
    <mergeCell ref="O14:O15"/>
    <mergeCell ref="P14:P15"/>
    <mergeCell ref="Q14:Q15"/>
    <mergeCell ref="U14:W15"/>
    <mergeCell ref="X14:Y15"/>
    <mergeCell ref="Z14:AA15"/>
    <mergeCell ref="I14:I15"/>
    <mergeCell ref="J14:J15"/>
    <mergeCell ref="K14:K15"/>
    <mergeCell ref="L14:L15"/>
    <mergeCell ref="B47:C47"/>
    <mergeCell ref="B48:C48"/>
    <mergeCell ref="U62:Z63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A58:C58"/>
    <mergeCell ref="A64:A65"/>
    <mergeCell ref="B64:B65"/>
    <mergeCell ref="C64:D65"/>
    <mergeCell ref="A62:H62"/>
    <mergeCell ref="E64:F65"/>
    <mergeCell ref="G64:H65"/>
    <mergeCell ref="W65:X65"/>
    <mergeCell ref="Y65:Z65"/>
    <mergeCell ref="C66:D66"/>
    <mergeCell ref="E66:F66"/>
    <mergeCell ref="G66:H66"/>
    <mergeCell ref="W66:X66"/>
    <mergeCell ref="Y66:Z66"/>
    <mergeCell ref="C67:D67"/>
    <mergeCell ref="E67:F67"/>
    <mergeCell ref="G67:H67"/>
    <mergeCell ref="Y67:Z67"/>
    <mergeCell ref="W67:X67"/>
    <mergeCell ref="C69:D69"/>
    <mergeCell ref="E69:F69"/>
    <mergeCell ref="G69:H69"/>
    <mergeCell ref="Y69:Z69"/>
    <mergeCell ref="C68:D68"/>
    <mergeCell ref="E68:F68"/>
    <mergeCell ref="G68:H68"/>
    <mergeCell ref="Y68:Z68"/>
    <mergeCell ref="W68:X68"/>
    <mergeCell ref="W69:X69"/>
    <mergeCell ref="C71:D71"/>
    <mergeCell ref="E71:F71"/>
    <mergeCell ref="G71:H71"/>
    <mergeCell ref="Y71:Z71"/>
    <mergeCell ref="C70:D70"/>
    <mergeCell ref="E70:F70"/>
    <mergeCell ref="G70:H70"/>
    <mergeCell ref="Y70:Z70"/>
    <mergeCell ref="C73:D73"/>
    <mergeCell ref="E73:F73"/>
    <mergeCell ref="G73:H73"/>
    <mergeCell ref="Y73:Z73"/>
    <mergeCell ref="C72:D72"/>
    <mergeCell ref="E72:F72"/>
    <mergeCell ref="G72:H72"/>
    <mergeCell ref="Y72:Z72"/>
    <mergeCell ref="W71:X71"/>
    <mergeCell ref="W72:X72"/>
    <mergeCell ref="W73:X73"/>
    <mergeCell ref="W70:X70"/>
    <mergeCell ref="C75:D75"/>
    <mergeCell ref="E75:F75"/>
    <mergeCell ref="G75:H75"/>
    <mergeCell ref="Y75:Z75"/>
    <mergeCell ref="C74:D74"/>
    <mergeCell ref="E74:F74"/>
    <mergeCell ref="G74:H74"/>
    <mergeCell ref="Y74:Z74"/>
    <mergeCell ref="C77:D77"/>
    <mergeCell ref="E77:F77"/>
    <mergeCell ref="G77:H77"/>
    <mergeCell ref="Y77:Z77"/>
    <mergeCell ref="C76:D76"/>
    <mergeCell ref="E76:F76"/>
    <mergeCell ref="G76:H76"/>
    <mergeCell ref="Y76:Z76"/>
    <mergeCell ref="W74:X74"/>
    <mergeCell ref="W75:X75"/>
    <mergeCell ref="W76:X76"/>
    <mergeCell ref="W77:X77"/>
    <mergeCell ref="C89:D89"/>
    <mergeCell ref="E89:F89"/>
    <mergeCell ref="C79:D79"/>
    <mergeCell ref="E79:F79"/>
    <mergeCell ref="G79:H79"/>
    <mergeCell ref="W79:X79"/>
    <mergeCell ref="Y79:Z79"/>
    <mergeCell ref="C78:D78"/>
    <mergeCell ref="E78:F78"/>
    <mergeCell ref="G78:H78"/>
    <mergeCell ref="W78:X78"/>
    <mergeCell ref="Y78:Z78"/>
    <mergeCell ref="G89:H89"/>
    <mergeCell ref="I89:J89"/>
    <mergeCell ref="K89:L89"/>
    <mergeCell ref="G85:H85"/>
    <mergeCell ref="I85:J85"/>
    <mergeCell ref="K85:L85"/>
    <mergeCell ref="M85:N85"/>
    <mergeCell ref="M88:N88"/>
    <mergeCell ref="M87:N87"/>
    <mergeCell ref="C86:D86"/>
    <mergeCell ref="E86:F86"/>
    <mergeCell ref="G86:H86"/>
    <mergeCell ref="I86:J86"/>
    <mergeCell ref="K86:L86"/>
    <mergeCell ref="M86:N86"/>
    <mergeCell ref="C88:D88"/>
    <mergeCell ref="E88:F88"/>
    <mergeCell ref="C87:D87"/>
    <mergeCell ref="E87:F87"/>
    <mergeCell ref="G87:H87"/>
    <mergeCell ref="I87:J87"/>
    <mergeCell ref="K87:L87"/>
    <mergeCell ref="A83:N83"/>
    <mergeCell ref="C99:D99"/>
    <mergeCell ref="E99:F99"/>
    <mergeCell ref="G99:H99"/>
    <mergeCell ref="I99:J99"/>
    <mergeCell ref="K99:L99"/>
    <mergeCell ref="M99:N99"/>
    <mergeCell ref="C98:D98"/>
    <mergeCell ref="E98:F98"/>
    <mergeCell ref="G98:H98"/>
    <mergeCell ref="M94:N94"/>
    <mergeCell ref="M93:N93"/>
    <mergeCell ref="M92:N92"/>
    <mergeCell ref="M91:N91"/>
    <mergeCell ref="M90:N90"/>
    <mergeCell ref="M89:N89"/>
    <mergeCell ref="I98:J98"/>
    <mergeCell ref="K98:L98"/>
    <mergeCell ref="M98:N98"/>
    <mergeCell ref="M97:N97"/>
    <mergeCell ref="M96:N96"/>
    <mergeCell ref="M95:N95"/>
    <mergeCell ref="C85:D85"/>
    <mergeCell ref="E85:F85"/>
  </mergeCells>
  <printOptions horizontalCentered="1"/>
  <pageMargins left="0" right="0" top="0.47244094488188981" bottom="0.39370078740157483" header="0.27559055118110237" footer="0.31496062992125984"/>
  <pageSetup paperSize="9" scale="40" orientation="landscape" r:id="rId1"/>
  <headerFooter>
    <oddFooter>&amp;LFuente: Sistema de Registro de Acciones de la Estrategia Rural/ Unidad de Generación de Información y Gestión del Conocimiento - PNCVFS - MIMP&amp;RPág. &amp;P&amp;D</oddFooter>
  </headerFooter>
  <rowBreaks count="1" manualBreakCount="1">
    <brk id="60" max="2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ER-Acciones</vt:lpstr>
      <vt:lpstr>'ER-Acciones'!Área_de_impresión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dvillagomez</cp:lastModifiedBy>
  <cp:lastPrinted>2018-03-02T20:04:07Z</cp:lastPrinted>
  <dcterms:created xsi:type="dcterms:W3CDTF">2014-04-07T17:49:13Z</dcterms:created>
  <dcterms:modified xsi:type="dcterms:W3CDTF">2019-04-12T14:55:57Z</dcterms:modified>
</cp:coreProperties>
</file>