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FB2F6C89-E893-4380-9A1A-DB32DCE47B9E}" xr6:coauthVersionLast="45" xr6:coauthVersionMax="45" xr10:uidLastSave="{00000000-0000-0000-0000-000000000000}"/>
  <bookViews>
    <workbookView xWindow="10476" yWindow="3276" windowWidth="12300" windowHeight="9036" tabRatio="279" xr2:uid="{00000000-000D-0000-FFFF-FFFF00000000}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2" i="1" l="1"/>
  <c r="I9" i="1"/>
  <c r="I8" i="1"/>
  <c r="K8" i="1" s="1"/>
  <c r="K32" i="1" l="1"/>
  <c r="I19" i="1"/>
  <c r="I29" i="1" l="1"/>
  <c r="Q19" i="1"/>
  <c r="C19" i="1"/>
  <c r="E19" i="1" s="1"/>
  <c r="O29" i="1" l="1"/>
  <c r="Q29" i="1"/>
  <c r="K29" i="1"/>
  <c r="M29" i="1"/>
  <c r="I16" i="1"/>
  <c r="O16" i="1" s="1"/>
  <c r="I10" i="1"/>
  <c r="K10" i="1" s="1"/>
  <c r="I30" i="1"/>
  <c r="O30" i="1" s="1"/>
  <c r="C29" i="1"/>
  <c r="E29" i="1" s="1"/>
  <c r="C18" i="1"/>
  <c r="C13" i="1"/>
  <c r="E13" i="1" s="1"/>
  <c r="C12" i="1"/>
  <c r="E12" i="1" s="1"/>
  <c r="C8" i="1"/>
  <c r="C31" i="1"/>
  <c r="C28" i="1"/>
  <c r="E28" i="1" s="1"/>
  <c r="I15" i="1"/>
  <c r="O15" i="1" s="1"/>
  <c r="M9" i="1"/>
  <c r="I27" i="1"/>
  <c r="K27" i="1" s="1"/>
  <c r="O32" i="1"/>
  <c r="I17" i="1"/>
  <c r="M17" i="1" s="1"/>
  <c r="I21" i="1"/>
  <c r="O21" i="1" s="1"/>
  <c r="I25" i="1"/>
  <c r="O25" i="1" s="1"/>
  <c r="I14" i="1"/>
  <c r="M14" i="1" s="1"/>
  <c r="I26" i="1"/>
  <c r="K26" i="1" s="1"/>
  <c r="I22" i="1"/>
  <c r="K22" i="1" s="1"/>
  <c r="C22" i="1"/>
  <c r="E22" i="1" s="1"/>
  <c r="C16" i="1"/>
  <c r="C32" i="1"/>
  <c r="C27" i="1"/>
  <c r="E27" i="1" s="1"/>
  <c r="C21" i="1"/>
  <c r="C10" i="1"/>
  <c r="C9" i="1"/>
  <c r="C17" i="1"/>
  <c r="E17" i="1" s="1"/>
  <c r="C26" i="1"/>
  <c r="E26" i="1" s="1"/>
  <c r="C14" i="1"/>
  <c r="E14" i="1" s="1"/>
  <c r="C25" i="1"/>
  <c r="C15" i="1"/>
  <c r="I18" i="1"/>
  <c r="K18" i="1" s="1"/>
  <c r="I11" i="1"/>
  <c r="Q11" i="1" s="1"/>
  <c r="I23" i="1"/>
  <c r="M23" i="1" s="1"/>
  <c r="I20" i="1"/>
  <c r="M20" i="1" s="1"/>
  <c r="I28" i="1"/>
  <c r="K28" i="1" s="1"/>
  <c r="I12" i="1"/>
  <c r="O12" i="1" s="1"/>
  <c r="I31" i="1"/>
  <c r="M31" i="1" s="1"/>
  <c r="M8" i="1"/>
  <c r="I24" i="1"/>
  <c r="K24" i="1" s="1"/>
  <c r="I13" i="1"/>
  <c r="M13" i="1" s="1"/>
  <c r="C11" i="1"/>
  <c r="C23" i="1"/>
  <c r="E23" i="1" s="1"/>
  <c r="C20" i="1"/>
  <c r="E20" i="1" s="1"/>
  <c r="C24" i="1"/>
  <c r="E24" i="1" s="1"/>
  <c r="C30" i="1"/>
  <c r="I36" i="1" l="1"/>
  <c r="E32" i="1"/>
  <c r="C36" i="1"/>
  <c r="G8" i="1"/>
  <c r="E8" i="1"/>
  <c r="G10" i="1"/>
  <c r="E10" i="1"/>
  <c r="G16" i="1"/>
  <c r="E16" i="1"/>
  <c r="G21" i="1"/>
  <c r="E21" i="1"/>
  <c r="G31" i="1"/>
  <c r="E31" i="1"/>
  <c r="G18" i="1"/>
  <c r="E18" i="1"/>
  <c r="G15" i="1"/>
  <c r="E15" i="1"/>
  <c r="G29" i="1"/>
  <c r="G30" i="1"/>
  <c r="E30" i="1"/>
  <c r="G11" i="1"/>
  <c r="E11" i="1"/>
  <c r="G25" i="1"/>
  <c r="E25" i="1"/>
  <c r="G9" i="1"/>
  <c r="E9" i="1"/>
  <c r="G17" i="1"/>
  <c r="G27" i="1"/>
  <c r="G22" i="1"/>
  <c r="M30" i="1"/>
  <c r="O17" i="1"/>
  <c r="Q31" i="1"/>
  <c r="M32" i="1"/>
  <c r="G19" i="1"/>
  <c r="G12" i="1"/>
  <c r="G23" i="1"/>
  <c r="M11" i="1"/>
  <c r="G26" i="1"/>
  <c r="M16" i="1"/>
  <c r="K21" i="1"/>
  <c r="K11" i="1"/>
  <c r="K14" i="1"/>
  <c r="Q10" i="1"/>
  <c r="M27" i="1"/>
  <c r="O27" i="1"/>
  <c r="M10" i="1"/>
  <c r="Q22" i="1"/>
  <c r="M24" i="1"/>
  <c r="O24" i="1"/>
  <c r="K15" i="1"/>
  <c r="K30" i="1"/>
  <c r="Q28" i="1"/>
  <c r="O28" i="1"/>
  <c r="Q26" i="1"/>
  <c r="M19" i="1"/>
  <c r="O19" i="1"/>
  <c r="K17" i="1"/>
  <c r="M12" i="1"/>
  <c r="Q27" i="1"/>
  <c r="Q17" i="1"/>
  <c r="Q16" i="1"/>
  <c r="K19" i="1"/>
  <c r="M28" i="1"/>
  <c r="M15" i="1"/>
  <c r="K16" i="1"/>
  <c r="O23" i="1"/>
  <c r="O26" i="1"/>
  <c r="Q13" i="1"/>
  <c r="M26" i="1"/>
  <c r="K23" i="1"/>
  <c r="M21" i="1"/>
  <c r="Q15" i="1"/>
  <c r="K31" i="1"/>
  <c r="K9" i="1"/>
  <c r="O20" i="1"/>
  <c r="M22" i="1"/>
  <c r="O31" i="1"/>
  <c r="Q9" i="1"/>
  <c r="K20" i="1"/>
  <c r="Q30" i="1"/>
  <c r="Q23" i="1"/>
  <c r="K25" i="1"/>
  <c r="Q24" i="1"/>
  <c r="O11" i="1"/>
  <c r="O10" i="1"/>
  <c r="O14" i="1"/>
  <c r="M25" i="1"/>
  <c r="M18" i="1"/>
  <c r="Q20" i="1"/>
  <c r="Q8" i="1"/>
  <c r="O18" i="1"/>
  <c r="Q25" i="1"/>
  <c r="O8" i="1"/>
  <c r="Q32" i="1"/>
  <c r="K13" i="1"/>
  <c r="Q18" i="1"/>
  <c r="O9" i="1"/>
  <c r="Q14" i="1"/>
  <c r="K12" i="1"/>
  <c r="Q12" i="1"/>
  <c r="O13" i="1"/>
  <c r="Q21" i="1"/>
  <c r="O22" i="1"/>
  <c r="G13" i="1"/>
  <c r="G20" i="1"/>
  <c r="G14" i="1"/>
  <c r="G28" i="1"/>
  <c r="G24" i="1"/>
  <c r="G32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<sst xmlns="http://schemas.openxmlformats.org/spreadsheetml/2006/main" count="53" uniqueCount="46">
  <si>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</si>
  <si>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</si>
  <si>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</si>
  <si>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</si>
  <si>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</si>
  <si>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</si>
  <si>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</si>
  <si>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</si>
  <si>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</si>
  <si>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</si>
  <si>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</si>
  <si>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</si>
  <si>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</si>
  <si>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</si>
  <si>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</si>
  <si>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</si>
  <si>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</si>
  <si>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</si>
  <si>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</si>
  <si>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</si>
  <si>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</si>
  <si>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</si>
  <si>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</si>
  <si>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</si>
  <si>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</si>
  <si>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</si>
  <si>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</si>
  <si>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</si>
  <si>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</si>
  <si>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</si>
  <si>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</si>
  <si>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</si>
  <si>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</si>
  <si>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</si>
  <si>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</si>
  <si>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</si>
  <si>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</si>
  <si>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</si>
  <si>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</si>
  <si>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</si>
  <si>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</si>
  <si>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Violencia piscológica,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</si>
  <si>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</si>
  <si>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(/2 ENDES 2018) Lima Provincia es 65,7%, Lima Metropolitana es 60,2%. ENDES 2018</t>
  </si>
  <si>
    <t>Elaboración : UGIGC - AURORA - MIMP</t>
  </si>
  <si>
    <t>Periodo : Enero - Marzo,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</si>
</sst>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Directorio CEMs - agos - 2009 - UGTAI" xfId="5" xr:uid="{00000000-0005-0000-0000-000005000000}"/>
    <cellStyle name="Normal_Hoja4" xfId="6" xr:uid="{00000000-0005-0000-0000-000006000000}"/>
    <cellStyle name="Piloto de Datos Ángulo" xfId="7" xr:uid="{00000000-0005-0000-0000-000007000000}"/>
    <cellStyle name="Piloto de Datos Campo" xfId="8" xr:uid="{00000000-0005-0000-0000-000008000000}"/>
    <cellStyle name="Piloto de Datos Resultado" xfId="9" xr:uid="{00000000-0005-0000-0000-000009000000}"/>
    <cellStyle name="Piloto de Datos Título" xfId="10" xr:uid="{00000000-0005-0000-0000-00000A000000}"/>
    <cellStyle name="Piloto de Datos Valor" xfId="11" xr:uid="{00000000-0005-0000-0000-00000B000000}"/>
    <cellStyle name="Porcentaje" xfId="12" builtinId="5"/>
    <cellStyle name="Porcentual 2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showGridLines="0"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I1" sqref="I1"/>
    </sheetView>
  </sheetViews>
  <sheetFormatPr baseColWidth="10" defaultColWidth="11.44140625" defaultRowHeight="13.8" x14ac:dyDescent="0.3"/>
  <cols>
    <col min="1" max="1" width="4.6640625" style="3" customWidth="1"/>
    <col min="2" max="2" width="13.88671875" style="3" customWidth="1"/>
    <col min="3" max="3" width="7" style="3" customWidth="1"/>
    <col min="4" max="4" width="8.33203125" style="3" customWidth="1"/>
    <col min="5" max="5" width="5.109375" style="3" customWidth="1"/>
    <col min="6" max="6" width="8.33203125" style="3" customWidth="1"/>
    <col min="7" max="7" width="5.109375" style="3" customWidth="1"/>
    <col min="8" max="8" width="1.109375" style="3" customWidth="1"/>
    <col min="9" max="9" width="7" style="3" customWidth="1"/>
    <col min="10" max="10" width="11.109375" style="3" customWidth="1"/>
    <col min="11" max="11" width="5.6640625" style="3" customWidth="1"/>
    <col min="12" max="12" width="9.5546875" style="3" customWidth="1"/>
    <col min="13" max="13" width="6.44140625" style="3" customWidth="1"/>
    <col min="14" max="14" width="8.6640625" style="3" customWidth="1"/>
    <col min="15" max="15" width="6.5546875" style="3" customWidth="1"/>
    <col min="16" max="16" width="8.6640625" style="3" customWidth="1"/>
    <col min="17" max="17" width="5.6640625" style="3" customWidth="1"/>
    <col min="18" max="18" width="1.109375" style="3" customWidth="1"/>
    <col min="19" max="19" width="15.109375" style="3" customWidth="1"/>
    <col min="20" max="16384" width="11.44140625" style="3"/>
  </cols>
  <sheetData>
    <row r="1" spans="1:19" ht="18" x14ac:dyDescent="0.3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3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3">
      <c r="A3" s="61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3.5" customHeight="1" x14ac:dyDescent="0.3">
      <c r="A4" s="7" t="s">
        <v>45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3"/>
    <row r="6" spans="1:19" ht="21" customHeight="1" x14ac:dyDescent="0.3">
      <c r="A6" s="62" t="s">
        <v>4</v>
      </c>
      <c r="B6" s="62" t="s">
        <v>34</v>
      </c>
      <c r="C6" s="64" t="s">
        <v>6</v>
      </c>
      <c r="D6" s="64"/>
      <c r="E6" s="64"/>
      <c r="F6" s="64"/>
      <c r="G6" s="64"/>
      <c r="H6" s="9"/>
      <c r="I6" s="64" t="s">
        <v>7</v>
      </c>
      <c r="J6" s="64"/>
      <c r="K6" s="64"/>
      <c r="L6" s="64"/>
      <c r="M6" s="64"/>
      <c r="N6" s="64"/>
      <c r="O6" s="64"/>
      <c r="P6" s="64"/>
      <c r="Q6" s="64"/>
      <c r="R6" s="9"/>
      <c r="S6" s="65" t="s">
        <v>41</v>
      </c>
    </row>
    <row r="7" spans="1:19" s="56" customFormat="1" ht="25.5" customHeight="1" x14ac:dyDescent="0.25">
      <c r="A7" s="63"/>
      <c r="B7" s="63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37</v>
      </c>
      <c r="K7" s="58" t="s">
        <v>2</v>
      </c>
      <c r="L7" s="1" t="s">
        <v>38</v>
      </c>
      <c r="M7" s="58" t="s">
        <v>2</v>
      </c>
      <c r="N7" s="1" t="s">
        <v>39</v>
      </c>
      <c r="O7" s="58" t="s">
        <v>2</v>
      </c>
      <c r="P7" s="58" t="s">
        <v>40</v>
      </c>
      <c r="Q7" s="58" t="s">
        <v>2</v>
      </c>
      <c r="R7" s="55"/>
      <c r="S7" s="65"/>
    </row>
    <row r="8" spans="1:19" ht="18.75" customHeight="1" x14ac:dyDescent="0.3">
      <c r="A8" s="10">
        <v>1</v>
      </c>
      <c r="B8" s="11" t="s">
        <v>42</v>
      </c>
      <c r="C8" s="12">
        <f t="shared" ref="C8:C32" si="0">D8+F8</f>
        <v>13636</v>
      </c>
      <c r="D8" s="13">
        <v>11550</v>
      </c>
      <c r="E8" s="14">
        <f t="shared" ref="E8:E32" si="1">D8/C8</f>
        <v>0.84702258726899382</v>
      </c>
      <c r="F8" s="13">
        <v>2086</v>
      </c>
      <c r="G8" s="14">
        <f t="shared" ref="G8:G32" si="2">F8/C8</f>
        <v>0.15297741273100615</v>
      </c>
      <c r="H8" s="15"/>
      <c r="I8" s="12">
        <f t="shared" ref="I8:I32" si="3">J8+L8+N8+P8</f>
        <v>13636</v>
      </c>
      <c r="J8" s="13">
        <v>60</v>
      </c>
      <c r="K8" s="14">
        <f t="shared" ref="K8:K32" si="4">J8/I8</f>
        <v>4.4001173364623053E-3</v>
      </c>
      <c r="L8" s="13">
        <v>6739</v>
      </c>
      <c r="M8" s="14">
        <f t="shared" ref="M8:M32" si="5">L8/I8</f>
        <v>0.49420651217365796</v>
      </c>
      <c r="N8" s="13">
        <v>5384</v>
      </c>
      <c r="O8" s="14">
        <f t="shared" ref="O8:O32" si="6">N8/I8</f>
        <v>0.39483719565855091</v>
      </c>
      <c r="P8" s="13">
        <v>1453</v>
      </c>
      <c r="Q8" s="14">
        <f t="shared" ref="Q8:Q32" si="7">P8/I8</f>
        <v>0.10655617483132883</v>
      </c>
      <c r="R8" s="14"/>
      <c r="S8" s="16">
        <v>0.65100000000000002</v>
      </c>
    </row>
    <row r="9" spans="1:19" ht="18.75" customHeight="1" x14ac:dyDescent="0.3">
      <c r="A9" s="17">
        <v>2</v>
      </c>
      <c r="B9" s="18" t="s">
        <v>11</v>
      </c>
      <c r="C9" s="19">
        <f t="shared" si="0"/>
        <v>3649</v>
      </c>
      <c r="D9" s="13">
        <v>2913</v>
      </c>
      <c r="E9" s="14">
        <f t="shared" si="1"/>
        <v>0.79830090435735823</v>
      </c>
      <c r="F9" s="13">
        <v>736</v>
      </c>
      <c r="G9" s="14">
        <f t="shared" si="2"/>
        <v>0.20169909564264182</v>
      </c>
      <c r="H9" s="20"/>
      <c r="I9" s="12">
        <f t="shared" si="3"/>
        <v>3649</v>
      </c>
      <c r="J9" s="13">
        <v>22</v>
      </c>
      <c r="K9" s="14">
        <f t="shared" si="4"/>
        <v>6.0290490545354888E-3</v>
      </c>
      <c r="L9" s="13">
        <v>2311</v>
      </c>
      <c r="M9" s="14">
        <f t="shared" si="5"/>
        <v>0.63332419841052345</v>
      </c>
      <c r="N9" s="13">
        <v>1044</v>
      </c>
      <c r="O9" s="14">
        <f t="shared" si="6"/>
        <v>0.28610578240613865</v>
      </c>
      <c r="P9" s="13">
        <v>272</v>
      </c>
      <c r="Q9" s="14">
        <f t="shared" si="7"/>
        <v>7.4540970128802411E-2</v>
      </c>
      <c r="R9" s="21"/>
      <c r="S9" s="16">
        <v>0.66300000000000003</v>
      </c>
    </row>
    <row r="10" spans="1:19" ht="18.75" customHeight="1" x14ac:dyDescent="0.3">
      <c r="A10" s="10">
        <v>3</v>
      </c>
      <c r="B10" s="18" t="s">
        <v>15</v>
      </c>
      <c r="C10" s="19">
        <f t="shared" si="0"/>
        <v>2614</v>
      </c>
      <c r="D10" s="13">
        <v>2269</v>
      </c>
      <c r="E10" s="14">
        <f t="shared" si="1"/>
        <v>0.86801836266258603</v>
      </c>
      <c r="F10" s="13">
        <v>345</v>
      </c>
      <c r="G10" s="14">
        <f t="shared" si="2"/>
        <v>0.13198163733741392</v>
      </c>
      <c r="H10" s="20"/>
      <c r="I10" s="12">
        <f t="shared" si="3"/>
        <v>2614</v>
      </c>
      <c r="J10" s="13">
        <v>11</v>
      </c>
      <c r="K10" s="14">
        <f t="shared" si="4"/>
        <v>4.2081101759755164E-3</v>
      </c>
      <c r="L10" s="13">
        <v>1364</v>
      </c>
      <c r="M10" s="14">
        <f t="shared" si="5"/>
        <v>0.521805661820964</v>
      </c>
      <c r="N10" s="13">
        <v>1076</v>
      </c>
      <c r="O10" s="14">
        <f t="shared" si="6"/>
        <v>0.41162968630451413</v>
      </c>
      <c r="P10" s="13">
        <v>163</v>
      </c>
      <c r="Q10" s="14">
        <f t="shared" si="7"/>
        <v>6.2356541698546292E-2</v>
      </c>
      <c r="R10" s="21"/>
      <c r="S10" s="16">
        <v>0.57999999999999996</v>
      </c>
    </row>
    <row r="11" spans="1:19" ht="18.75" customHeight="1" x14ac:dyDescent="0.3">
      <c r="A11" s="17">
        <v>4</v>
      </c>
      <c r="B11" s="18" t="s">
        <v>20</v>
      </c>
      <c r="C11" s="19">
        <f t="shared" si="0"/>
        <v>2457</v>
      </c>
      <c r="D11" s="13">
        <v>2083</v>
      </c>
      <c r="E11" s="14">
        <f t="shared" si="1"/>
        <v>0.84778184778184773</v>
      </c>
      <c r="F11" s="13">
        <v>374</v>
      </c>
      <c r="G11" s="14">
        <f t="shared" si="2"/>
        <v>0.15221815221815221</v>
      </c>
      <c r="H11" s="20"/>
      <c r="I11" s="12">
        <f t="shared" si="3"/>
        <v>2457</v>
      </c>
      <c r="J11" s="13">
        <v>7</v>
      </c>
      <c r="K11" s="14">
        <f t="shared" si="4"/>
        <v>2.8490028490028491E-3</v>
      </c>
      <c r="L11" s="13">
        <v>1135</v>
      </c>
      <c r="M11" s="14">
        <f t="shared" si="5"/>
        <v>0.46194546194546193</v>
      </c>
      <c r="N11" s="13">
        <v>1012</v>
      </c>
      <c r="O11" s="14">
        <f t="shared" si="6"/>
        <v>0.41188441188441188</v>
      </c>
      <c r="P11" s="13">
        <v>303</v>
      </c>
      <c r="Q11" s="14">
        <f t="shared" si="7"/>
        <v>0.12332112332112333</v>
      </c>
      <c r="R11" s="21"/>
      <c r="S11" s="16">
        <v>0.53200000000000003</v>
      </c>
    </row>
    <row r="12" spans="1:19" ht="18.75" customHeight="1" x14ac:dyDescent="0.3">
      <c r="A12" s="10">
        <v>5</v>
      </c>
      <c r="B12" s="18" t="s">
        <v>9</v>
      </c>
      <c r="C12" s="19">
        <f t="shared" si="0"/>
        <v>2176</v>
      </c>
      <c r="D12" s="13">
        <v>1842</v>
      </c>
      <c r="E12" s="14">
        <f t="shared" si="1"/>
        <v>0.84650735294117652</v>
      </c>
      <c r="F12" s="13">
        <v>334</v>
      </c>
      <c r="G12" s="14">
        <f t="shared" si="2"/>
        <v>0.15349264705882354</v>
      </c>
      <c r="H12" s="20"/>
      <c r="I12" s="12">
        <f t="shared" si="3"/>
        <v>2176</v>
      </c>
      <c r="J12" s="13">
        <v>25</v>
      </c>
      <c r="K12" s="14">
        <f t="shared" si="4"/>
        <v>1.1488970588235295E-2</v>
      </c>
      <c r="L12" s="13">
        <v>1085</v>
      </c>
      <c r="M12" s="14">
        <f t="shared" si="5"/>
        <v>0.49862132352941174</v>
      </c>
      <c r="N12" s="13">
        <v>878</v>
      </c>
      <c r="O12" s="14">
        <f t="shared" si="6"/>
        <v>0.40349264705882354</v>
      </c>
      <c r="P12" s="13">
        <v>188</v>
      </c>
      <c r="Q12" s="14">
        <f t="shared" si="7"/>
        <v>8.639705882352941E-2</v>
      </c>
      <c r="R12" s="21"/>
      <c r="S12" s="16">
        <v>0.65600000000000003</v>
      </c>
    </row>
    <row r="13" spans="1:19" ht="18.75" customHeight="1" x14ac:dyDescent="0.3">
      <c r="A13" s="17">
        <v>6</v>
      </c>
      <c r="B13" s="18" t="s">
        <v>19</v>
      </c>
      <c r="C13" s="19">
        <f t="shared" si="0"/>
        <v>1753</v>
      </c>
      <c r="D13" s="13">
        <v>1522</v>
      </c>
      <c r="E13" s="14">
        <f t="shared" si="1"/>
        <v>0.86822589845978326</v>
      </c>
      <c r="F13" s="13">
        <v>231</v>
      </c>
      <c r="G13" s="14">
        <f t="shared" si="2"/>
        <v>0.13177410154021676</v>
      </c>
      <c r="H13" s="20"/>
      <c r="I13" s="12">
        <f t="shared" si="3"/>
        <v>1753</v>
      </c>
      <c r="J13" s="13">
        <v>7</v>
      </c>
      <c r="K13" s="14">
        <f t="shared" si="4"/>
        <v>3.9931545921277813E-3</v>
      </c>
      <c r="L13" s="13">
        <v>816</v>
      </c>
      <c r="M13" s="14">
        <f t="shared" si="5"/>
        <v>0.4654877353108956</v>
      </c>
      <c r="N13" s="13">
        <v>725</v>
      </c>
      <c r="O13" s="14">
        <f t="shared" si="6"/>
        <v>0.41357672561323444</v>
      </c>
      <c r="P13" s="13">
        <v>205</v>
      </c>
      <c r="Q13" s="14">
        <f t="shared" si="7"/>
        <v>0.11694238448374215</v>
      </c>
      <c r="R13" s="21"/>
      <c r="S13" s="16">
        <v>0.67200000000000004</v>
      </c>
    </row>
    <row r="14" spans="1:19" ht="18.75" customHeight="1" x14ac:dyDescent="0.3">
      <c r="A14" s="10">
        <v>7</v>
      </c>
      <c r="B14" s="18" t="s">
        <v>26</v>
      </c>
      <c r="C14" s="19">
        <f t="shared" si="0"/>
        <v>1688</v>
      </c>
      <c r="D14" s="13">
        <v>1545</v>
      </c>
      <c r="E14" s="14">
        <f t="shared" si="1"/>
        <v>0.91528436018957349</v>
      </c>
      <c r="F14" s="13">
        <v>143</v>
      </c>
      <c r="G14" s="14">
        <f t="shared" si="2"/>
        <v>8.4715639810426541E-2</v>
      </c>
      <c r="H14" s="20"/>
      <c r="I14" s="12">
        <f t="shared" si="3"/>
        <v>1688</v>
      </c>
      <c r="J14" s="13">
        <v>0</v>
      </c>
      <c r="K14" s="14">
        <f t="shared" si="4"/>
        <v>0</v>
      </c>
      <c r="L14" s="13">
        <v>882</v>
      </c>
      <c r="M14" s="14">
        <f t="shared" si="5"/>
        <v>0.52251184834123221</v>
      </c>
      <c r="N14" s="13">
        <v>677</v>
      </c>
      <c r="O14" s="14">
        <f t="shared" si="6"/>
        <v>0.40106635071090047</v>
      </c>
      <c r="P14" s="13">
        <v>129</v>
      </c>
      <c r="Q14" s="14">
        <f t="shared" si="7"/>
        <v>7.6421800947867297E-2</v>
      </c>
      <c r="R14" s="21"/>
      <c r="S14" s="16">
        <v>0.76900000000000002</v>
      </c>
    </row>
    <row r="15" spans="1:19" ht="18.75" customHeight="1" x14ac:dyDescent="0.3">
      <c r="A15" s="17">
        <v>8</v>
      </c>
      <c r="B15" s="18" t="s">
        <v>18</v>
      </c>
      <c r="C15" s="19">
        <f t="shared" si="0"/>
        <v>1542</v>
      </c>
      <c r="D15" s="13">
        <v>1358</v>
      </c>
      <c r="E15" s="14">
        <f t="shared" si="1"/>
        <v>0.88067444876783396</v>
      </c>
      <c r="F15" s="13">
        <v>184</v>
      </c>
      <c r="G15" s="14">
        <f t="shared" si="2"/>
        <v>0.11932555123216602</v>
      </c>
      <c r="H15" s="20"/>
      <c r="I15" s="12">
        <f t="shared" si="3"/>
        <v>1542</v>
      </c>
      <c r="J15" s="13">
        <v>1</v>
      </c>
      <c r="K15" s="14">
        <f t="shared" si="4"/>
        <v>6.485084306095979E-4</v>
      </c>
      <c r="L15" s="13">
        <v>762</v>
      </c>
      <c r="M15" s="14">
        <f t="shared" si="5"/>
        <v>0.49416342412451364</v>
      </c>
      <c r="N15" s="13">
        <v>605</v>
      </c>
      <c r="O15" s="14">
        <f t="shared" si="6"/>
        <v>0.39234760051880674</v>
      </c>
      <c r="P15" s="13">
        <v>174</v>
      </c>
      <c r="Q15" s="14">
        <f t="shared" si="7"/>
        <v>0.11284046692607004</v>
      </c>
      <c r="R15" s="21"/>
      <c r="S15" s="16">
        <v>0.66800000000000004</v>
      </c>
    </row>
    <row r="16" spans="1:19" ht="18.75" customHeight="1" x14ac:dyDescent="0.3">
      <c r="A16" s="10">
        <v>9</v>
      </c>
      <c r="B16" s="18" t="s">
        <v>12</v>
      </c>
      <c r="C16" s="19">
        <f t="shared" si="0"/>
        <v>1342</v>
      </c>
      <c r="D16" s="13">
        <v>1201</v>
      </c>
      <c r="E16" s="14">
        <f t="shared" si="1"/>
        <v>0.89493293591654244</v>
      </c>
      <c r="F16" s="13">
        <v>141</v>
      </c>
      <c r="G16" s="14">
        <f t="shared" si="2"/>
        <v>0.10506706408345752</v>
      </c>
      <c r="H16" s="20"/>
      <c r="I16" s="12">
        <f t="shared" si="3"/>
        <v>1342</v>
      </c>
      <c r="J16" s="13">
        <v>14</v>
      </c>
      <c r="K16" s="14">
        <f t="shared" si="4"/>
        <v>1.0432190760059613E-2</v>
      </c>
      <c r="L16" s="13">
        <v>666</v>
      </c>
      <c r="M16" s="14">
        <f t="shared" si="5"/>
        <v>0.49627421758569301</v>
      </c>
      <c r="N16" s="13">
        <v>583</v>
      </c>
      <c r="O16" s="14">
        <f t="shared" si="6"/>
        <v>0.4344262295081967</v>
      </c>
      <c r="P16" s="13">
        <v>79</v>
      </c>
      <c r="Q16" s="14">
        <f t="shared" si="7"/>
        <v>5.8867362146050671E-2</v>
      </c>
      <c r="R16" s="21"/>
      <c r="S16" s="16">
        <v>0.69799999999999995</v>
      </c>
    </row>
    <row r="17" spans="1:19" ht="18.75" customHeight="1" x14ac:dyDescent="0.3">
      <c r="A17" s="17">
        <v>10</v>
      </c>
      <c r="B17" s="18" t="s">
        <v>28</v>
      </c>
      <c r="C17" s="19">
        <f t="shared" si="0"/>
        <v>1210</v>
      </c>
      <c r="D17" s="13">
        <v>1051</v>
      </c>
      <c r="E17" s="14">
        <f t="shared" si="1"/>
        <v>0.86859504132231402</v>
      </c>
      <c r="F17" s="13">
        <v>159</v>
      </c>
      <c r="G17" s="14">
        <f t="shared" si="2"/>
        <v>0.13140495867768595</v>
      </c>
      <c r="H17" s="20"/>
      <c r="I17" s="12">
        <f t="shared" si="3"/>
        <v>1210</v>
      </c>
      <c r="J17" s="13">
        <v>4</v>
      </c>
      <c r="K17" s="14">
        <f t="shared" si="4"/>
        <v>3.3057851239669421E-3</v>
      </c>
      <c r="L17" s="13">
        <v>616</v>
      </c>
      <c r="M17" s="14">
        <f t="shared" si="5"/>
        <v>0.50909090909090904</v>
      </c>
      <c r="N17" s="13">
        <v>440</v>
      </c>
      <c r="O17" s="14">
        <f t="shared" si="6"/>
        <v>0.36363636363636365</v>
      </c>
      <c r="P17" s="13">
        <v>150</v>
      </c>
      <c r="Q17" s="14">
        <f t="shared" si="7"/>
        <v>0.12396694214876033</v>
      </c>
      <c r="R17" s="21"/>
      <c r="S17" s="16">
        <v>0.70899999999999996</v>
      </c>
    </row>
    <row r="18" spans="1:19" ht="18.75" customHeight="1" x14ac:dyDescent="0.3">
      <c r="A18" s="10">
        <v>11</v>
      </c>
      <c r="B18" s="18" t="s">
        <v>21</v>
      </c>
      <c r="C18" s="19">
        <f t="shared" si="0"/>
        <v>1161</v>
      </c>
      <c r="D18" s="13">
        <v>1017</v>
      </c>
      <c r="E18" s="14">
        <f t="shared" si="1"/>
        <v>0.87596899224806202</v>
      </c>
      <c r="F18" s="13">
        <v>144</v>
      </c>
      <c r="G18" s="14">
        <f t="shared" si="2"/>
        <v>0.12403100775193798</v>
      </c>
      <c r="H18" s="20"/>
      <c r="I18" s="12">
        <f t="shared" si="3"/>
        <v>1161</v>
      </c>
      <c r="J18" s="13">
        <v>5</v>
      </c>
      <c r="K18" s="14">
        <f t="shared" si="4"/>
        <v>4.3066322136089581E-3</v>
      </c>
      <c r="L18" s="13">
        <v>536</v>
      </c>
      <c r="M18" s="14">
        <f t="shared" si="5"/>
        <v>0.46167097329888029</v>
      </c>
      <c r="N18" s="13">
        <v>535</v>
      </c>
      <c r="O18" s="14">
        <f t="shared" si="6"/>
        <v>0.46080964685615849</v>
      </c>
      <c r="P18" s="13">
        <v>85</v>
      </c>
      <c r="Q18" s="14">
        <f t="shared" si="7"/>
        <v>7.3212747631352285E-2</v>
      </c>
      <c r="R18" s="21"/>
      <c r="S18" s="16">
        <v>0.67800000000000005</v>
      </c>
    </row>
    <row r="19" spans="1:19" s="22" customFormat="1" ht="18.75" customHeight="1" x14ac:dyDescent="0.3">
      <c r="A19" s="17">
        <v>12</v>
      </c>
      <c r="B19" s="18" t="s">
        <v>27</v>
      </c>
      <c r="C19" s="19">
        <f t="shared" si="0"/>
        <v>1063</v>
      </c>
      <c r="D19" s="13">
        <v>955</v>
      </c>
      <c r="E19" s="14">
        <f t="shared" si="1"/>
        <v>0.8984007525870179</v>
      </c>
      <c r="F19" s="13">
        <v>108</v>
      </c>
      <c r="G19" s="14">
        <f t="shared" si="2"/>
        <v>0.10159924741298212</v>
      </c>
      <c r="H19" s="20"/>
      <c r="I19" s="12">
        <f t="shared" si="3"/>
        <v>1063</v>
      </c>
      <c r="J19" s="13">
        <v>8</v>
      </c>
      <c r="K19" s="14">
        <f t="shared" si="4"/>
        <v>7.525870178739417E-3</v>
      </c>
      <c r="L19" s="13">
        <v>487</v>
      </c>
      <c r="M19" s="14">
        <f t="shared" si="5"/>
        <v>0.45813734713076198</v>
      </c>
      <c r="N19" s="13">
        <v>491</v>
      </c>
      <c r="O19" s="14">
        <f t="shared" si="6"/>
        <v>0.46190028222013169</v>
      </c>
      <c r="P19" s="13">
        <v>77</v>
      </c>
      <c r="Q19" s="14">
        <f t="shared" si="7"/>
        <v>7.2436500470366885E-2</v>
      </c>
      <c r="R19" s="21"/>
      <c r="S19" s="16">
        <v>0.57599999999999996</v>
      </c>
    </row>
    <row r="20" spans="1:19" s="22" customFormat="1" ht="18.75" customHeight="1" x14ac:dyDescent="0.3">
      <c r="A20" s="10">
        <v>13</v>
      </c>
      <c r="B20" s="18" t="s">
        <v>14</v>
      </c>
      <c r="C20" s="19">
        <f t="shared" si="0"/>
        <v>1062</v>
      </c>
      <c r="D20" s="13">
        <v>872</v>
      </c>
      <c r="E20" s="14">
        <f t="shared" si="1"/>
        <v>0.82109227871939738</v>
      </c>
      <c r="F20" s="13">
        <v>190</v>
      </c>
      <c r="G20" s="14">
        <f t="shared" si="2"/>
        <v>0.17890772128060264</v>
      </c>
      <c r="H20" s="20"/>
      <c r="I20" s="12">
        <f t="shared" si="3"/>
        <v>1062</v>
      </c>
      <c r="J20" s="13">
        <v>4</v>
      </c>
      <c r="K20" s="14">
        <f t="shared" si="4"/>
        <v>3.766478342749529E-3</v>
      </c>
      <c r="L20" s="13">
        <v>543</v>
      </c>
      <c r="M20" s="14">
        <f t="shared" si="5"/>
        <v>0.51129943502824859</v>
      </c>
      <c r="N20" s="13">
        <v>378</v>
      </c>
      <c r="O20" s="14">
        <f t="shared" si="6"/>
        <v>0.3559322033898305</v>
      </c>
      <c r="P20" s="13">
        <v>137</v>
      </c>
      <c r="Q20" s="14">
        <f t="shared" si="7"/>
        <v>0.12900188323917136</v>
      </c>
      <c r="R20" s="21"/>
      <c r="S20" s="16">
        <v>0.56899999999999995</v>
      </c>
    </row>
    <row r="21" spans="1:19" ht="18.75" customHeight="1" x14ac:dyDescent="0.3">
      <c r="A21" s="17">
        <v>14</v>
      </c>
      <c r="B21" s="18" t="s">
        <v>17</v>
      </c>
      <c r="C21" s="19">
        <f t="shared" si="0"/>
        <v>1055</v>
      </c>
      <c r="D21" s="13">
        <v>948</v>
      </c>
      <c r="E21" s="14">
        <f t="shared" si="1"/>
        <v>0.89857819905213265</v>
      </c>
      <c r="F21" s="13">
        <v>107</v>
      </c>
      <c r="G21" s="14">
        <f t="shared" si="2"/>
        <v>0.1014218009478673</v>
      </c>
      <c r="H21" s="20"/>
      <c r="I21" s="12">
        <f t="shared" si="3"/>
        <v>1055</v>
      </c>
      <c r="J21" s="13">
        <v>3</v>
      </c>
      <c r="K21" s="14">
        <f t="shared" si="4"/>
        <v>2.843601895734597E-3</v>
      </c>
      <c r="L21" s="13">
        <v>496</v>
      </c>
      <c r="M21" s="14">
        <f t="shared" si="5"/>
        <v>0.47014218009478675</v>
      </c>
      <c r="N21" s="13">
        <v>421</v>
      </c>
      <c r="O21" s="14">
        <f t="shared" si="6"/>
        <v>0.39905213270142181</v>
      </c>
      <c r="P21" s="13">
        <v>135</v>
      </c>
      <c r="Q21" s="14">
        <f t="shared" si="7"/>
        <v>0.12796208530805686</v>
      </c>
      <c r="R21" s="21"/>
      <c r="S21" s="16">
        <v>0.57099999999999995</v>
      </c>
    </row>
    <row r="22" spans="1:19" ht="18.75" customHeight="1" x14ac:dyDescent="0.3">
      <c r="A22" s="10">
        <v>15</v>
      </c>
      <c r="B22" s="18" t="s">
        <v>13</v>
      </c>
      <c r="C22" s="19">
        <f t="shared" si="0"/>
        <v>907</v>
      </c>
      <c r="D22" s="13">
        <v>796</v>
      </c>
      <c r="E22" s="14">
        <f t="shared" si="1"/>
        <v>0.87761852260198459</v>
      </c>
      <c r="F22" s="13">
        <v>111</v>
      </c>
      <c r="G22" s="14">
        <f t="shared" si="2"/>
        <v>0.12238147739801543</v>
      </c>
      <c r="H22" s="20"/>
      <c r="I22" s="12">
        <f t="shared" si="3"/>
        <v>907</v>
      </c>
      <c r="J22" s="13">
        <v>18</v>
      </c>
      <c r="K22" s="14">
        <f t="shared" si="4"/>
        <v>1.9845644983461964E-2</v>
      </c>
      <c r="L22" s="13">
        <v>418</v>
      </c>
      <c r="M22" s="14">
        <f t="shared" si="5"/>
        <v>0.46085997794928335</v>
      </c>
      <c r="N22" s="13">
        <v>385</v>
      </c>
      <c r="O22" s="14">
        <f t="shared" si="6"/>
        <v>0.42447629547960308</v>
      </c>
      <c r="P22" s="13">
        <v>86</v>
      </c>
      <c r="Q22" s="14">
        <f t="shared" si="7"/>
        <v>9.4818081587651593E-2</v>
      </c>
      <c r="R22" s="21"/>
      <c r="S22" s="16">
        <v>0.67400000000000004</v>
      </c>
    </row>
    <row r="23" spans="1:19" ht="18.75" customHeight="1" x14ac:dyDescent="0.3">
      <c r="A23" s="17">
        <v>16</v>
      </c>
      <c r="B23" s="18" t="s">
        <v>10</v>
      </c>
      <c r="C23" s="19">
        <f t="shared" si="0"/>
        <v>826</v>
      </c>
      <c r="D23" s="13">
        <v>745</v>
      </c>
      <c r="E23" s="14">
        <f t="shared" si="1"/>
        <v>0.90193704600484259</v>
      </c>
      <c r="F23" s="13">
        <v>81</v>
      </c>
      <c r="G23" s="14">
        <f t="shared" si="2"/>
        <v>9.8062953995157381E-2</v>
      </c>
      <c r="H23" s="20"/>
      <c r="I23" s="12">
        <f t="shared" si="3"/>
        <v>826</v>
      </c>
      <c r="J23" s="13">
        <v>4</v>
      </c>
      <c r="K23" s="14">
        <f t="shared" si="4"/>
        <v>4.8426150121065378E-3</v>
      </c>
      <c r="L23" s="13">
        <v>408</v>
      </c>
      <c r="M23" s="14">
        <f t="shared" si="5"/>
        <v>0.49394673123486682</v>
      </c>
      <c r="N23" s="13">
        <v>368</v>
      </c>
      <c r="O23" s="14">
        <f t="shared" si="6"/>
        <v>0.44552058111380144</v>
      </c>
      <c r="P23" s="13">
        <v>46</v>
      </c>
      <c r="Q23" s="14">
        <f t="shared" si="7"/>
        <v>5.569007263922518E-2</v>
      </c>
      <c r="R23" s="21"/>
      <c r="S23" s="16">
        <v>0.80600000000000005</v>
      </c>
    </row>
    <row r="24" spans="1:19" s="22" customFormat="1" ht="18.75" customHeight="1" x14ac:dyDescent="0.3">
      <c r="A24" s="10">
        <v>17</v>
      </c>
      <c r="B24" s="18" t="s">
        <v>22</v>
      </c>
      <c r="C24" s="19">
        <f t="shared" si="0"/>
        <v>655</v>
      </c>
      <c r="D24" s="13">
        <v>607</v>
      </c>
      <c r="E24" s="14">
        <f t="shared" si="1"/>
        <v>0.92671755725190841</v>
      </c>
      <c r="F24" s="13">
        <v>48</v>
      </c>
      <c r="G24" s="14">
        <f t="shared" si="2"/>
        <v>7.3282442748091606E-2</v>
      </c>
      <c r="H24" s="20"/>
      <c r="I24" s="12">
        <f t="shared" si="3"/>
        <v>655</v>
      </c>
      <c r="J24" s="13">
        <v>16</v>
      </c>
      <c r="K24" s="14">
        <f t="shared" si="4"/>
        <v>2.4427480916030534E-2</v>
      </c>
      <c r="L24" s="13">
        <v>281</v>
      </c>
      <c r="M24" s="14">
        <f t="shared" si="5"/>
        <v>0.42900763358778626</v>
      </c>
      <c r="N24" s="13">
        <v>277</v>
      </c>
      <c r="O24" s="14">
        <f t="shared" si="6"/>
        <v>0.42290076335877863</v>
      </c>
      <c r="P24" s="13">
        <v>81</v>
      </c>
      <c r="Q24" s="14">
        <f t="shared" si="7"/>
        <v>0.12366412213740458</v>
      </c>
      <c r="R24" s="21"/>
      <c r="S24" s="16">
        <v>0.52200000000000002</v>
      </c>
    </row>
    <row r="25" spans="1:19" ht="18.75" customHeight="1" x14ac:dyDescent="0.3">
      <c r="A25" s="17">
        <v>18</v>
      </c>
      <c r="B25" s="18" t="s">
        <v>29</v>
      </c>
      <c r="C25" s="19">
        <f t="shared" si="0"/>
        <v>654</v>
      </c>
      <c r="D25" s="13">
        <v>592</v>
      </c>
      <c r="E25" s="14">
        <f t="shared" si="1"/>
        <v>0.90519877675840976</v>
      </c>
      <c r="F25" s="13">
        <v>62</v>
      </c>
      <c r="G25" s="14">
        <f t="shared" si="2"/>
        <v>9.480122324159021E-2</v>
      </c>
      <c r="H25" s="20"/>
      <c r="I25" s="12">
        <f t="shared" si="3"/>
        <v>654</v>
      </c>
      <c r="J25" s="13">
        <v>1</v>
      </c>
      <c r="K25" s="14">
        <f t="shared" si="4"/>
        <v>1.5290519877675841E-3</v>
      </c>
      <c r="L25" s="13">
        <v>284</v>
      </c>
      <c r="M25" s="14">
        <f t="shared" si="5"/>
        <v>0.43425076452599387</v>
      </c>
      <c r="N25" s="13">
        <v>268</v>
      </c>
      <c r="O25" s="14">
        <f t="shared" si="6"/>
        <v>0.40978593272171254</v>
      </c>
      <c r="P25" s="13">
        <v>101</v>
      </c>
      <c r="Q25" s="14">
        <f t="shared" si="7"/>
        <v>0.15443425076452599</v>
      </c>
      <c r="R25" s="21"/>
      <c r="S25" s="16">
        <v>0.63100000000000001</v>
      </c>
    </row>
    <row r="26" spans="1:19" s="22" customFormat="1" ht="18.75" customHeight="1" x14ac:dyDescent="0.3">
      <c r="A26" s="10">
        <v>19</v>
      </c>
      <c r="B26" s="18" t="s">
        <v>30</v>
      </c>
      <c r="C26" s="19">
        <f t="shared" si="0"/>
        <v>536</v>
      </c>
      <c r="D26" s="13">
        <v>454</v>
      </c>
      <c r="E26" s="14">
        <f t="shared" si="1"/>
        <v>0.84701492537313428</v>
      </c>
      <c r="F26" s="13">
        <v>82</v>
      </c>
      <c r="G26" s="14">
        <f t="shared" si="2"/>
        <v>0.15298507462686567</v>
      </c>
      <c r="H26" s="20"/>
      <c r="I26" s="12">
        <f t="shared" si="3"/>
        <v>536</v>
      </c>
      <c r="J26" s="13">
        <v>0</v>
      </c>
      <c r="K26" s="14">
        <f t="shared" si="4"/>
        <v>0</v>
      </c>
      <c r="L26" s="13">
        <v>283</v>
      </c>
      <c r="M26" s="14">
        <f t="shared" si="5"/>
        <v>0.52798507462686572</v>
      </c>
      <c r="N26" s="13">
        <v>227</v>
      </c>
      <c r="O26" s="14">
        <f t="shared" si="6"/>
        <v>0.42350746268656714</v>
      </c>
      <c r="P26" s="13">
        <v>26</v>
      </c>
      <c r="Q26" s="14">
        <f t="shared" si="7"/>
        <v>4.8507462686567165E-2</v>
      </c>
      <c r="R26" s="21"/>
      <c r="S26" s="16">
        <v>0.58499999999999996</v>
      </c>
    </row>
    <row r="27" spans="1:19" ht="18.75" customHeight="1" x14ac:dyDescent="0.3">
      <c r="A27" s="17">
        <v>20</v>
      </c>
      <c r="B27" s="18" t="s">
        <v>16</v>
      </c>
      <c r="C27" s="19">
        <f t="shared" si="0"/>
        <v>389</v>
      </c>
      <c r="D27" s="13">
        <v>316</v>
      </c>
      <c r="E27" s="14">
        <f t="shared" si="1"/>
        <v>0.81233933161953731</v>
      </c>
      <c r="F27" s="13">
        <v>73</v>
      </c>
      <c r="G27" s="14">
        <f t="shared" si="2"/>
        <v>0.18766066838046272</v>
      </c>
      <c r="H27" s="20"/>
      <c r="I27" s="12">
        <f t="shared" si="3"/>
        <v>389</v>
      </c>
      <c r="J27" s="13">
        <v>1</v>
      </c>
      <c r="K27" s="14">
        <f t="shared" si="4"/>
        <v>2.5706940874035988E-3</v>
      </c>
      <c r="L27" s="13">
        <v>207</v>
      </c>
      <c r="M27" s="14">
        <f t="shared" si="5"/>
        <v>0.53213367609254503</v>
      </c>
      <c r="N27" s="13">
        <v>153</v>
      </c>
      <c r="O27" s="14">
        <f t="shared" si="6"/>
        <v>0.39331619537275064</v>
      </c>
      <c r="P27" s="13">
        <v>28</v>
      </c>
      <c r="Q27" s="14">
        <f t="shared" si="7"/>
        <v>7.1979434447300775E-2</v>
      </c>
      <c r="R27" s="21"/>
      <c r="S27" s="16">
        <v>0.79100000000000004</v>
      </c>
    </row>
    <row r="28" spans="1:19" s="22" customFormat="1" ht="18.75" customHeight="1" x14ac:dyDescent="0.3">
      <c r="A28" s="10">
        <v>21</v>
      </c>
      <c r="B28" s="18" t="s">
        <v>25</v>
      </c>
      <c r="C28" s="19">
        <f t="shared" si="0"/>
        <v>366</v>
      </c>
      <c r="D28" s="13">
        <v>320</v>
      </c>
      <c r="E28" s="14">
        <f t="shared" si="1"/>
        <v>0.87431693989071035</v>
      </c>
      <c r="F28" s="13">
        <v>46</v>
      </c>
      <c r="G28" s="14">
        <f t="shared" si="2"/>
        <v>0.12568306010928962</v>
      </c>
      <c r="H28" s="20"/>
      <c r="I28" s="12">
        <f t="shared" si="3"/>
        <v>366</v>
      </c>
      <c r="J28" s="13">
        <v>0</v>
      </c>
      <c r="K28" s="14">
        <f t="shared" si="4"/>
        <v>0</v>
      </c>
      <c r="L28" s="13">
        <v>189</v>
      </c>
      <c r="M28" s="14">
        <f t="shared" si="5"/>
        <v>0.51639344262295084</v>
      </c>
      <c r="N28" s="13">
        <v>143</v>
      </c>
      <c r="O28" s="14">
        <f t="shared" si="6"/>
        <v>0.39071038251366119</v>
      </c>
      <c r="P28" s="13">
        <v>34</v>
      </c>
      <c r="Q28" s="14">
        <f t="shared" si="7"/>
        <v>9.2896174863387984E-2</v>
      </c>
      <c r="R28" s="21"/>
      <c r="S28" s="16">
        <v>0.68600000000000005</v>
      </c>
    </row>
    <row r="29" spans="1:19" ht="18.75" customHeight="1" x14ac:dyDescent="0.3">
      <c r="A29" s="17">
        <v>22</v>
      </c>
      <c r="B29" s="18" t="s">
        <v>8</v>
      </c>
      <c r="C29" s="19">
        <f t="shared" si="0"/>
        <v>364</v>
      </c>
      <c r="D29" s="13">
        <v>317</v>
      </c>
      <c r="E29" s="14">
        <f t="shared" si="1"/>
        <v>0.87087912087912089</v>
      </c>
      <c r="F29" s="13">
        <v>47</v>
      </c>
      <c r="G29" s="14">
        <f t="shared" si="2"/>
        <v>0.12912087912087913</v>
      </c>
      <c r="H29" s="20"/>
      <c r="I29" s="12">
        <f t="shared" si="3"/>
        <v>364</v>
      </c>
      <c r="J29" s="13">
        <v>2</v>
      </c>
      <c r="K29" s="14">
        <f t="shared" si="4"/>
        <v>5.4945054945054949E-3</v>
      </c>
      <c r="L29" s="13">
        <v>162</v>
      </c>
      <c r="M29" s="14">
        <f t="shared" si="5"/>
        <v>0.44505494505494503</v>
      </c>
      <c r="N29" s="13">
        <v>143</v>
      </c>
      <c r="O29" s="14">
        <f t="shared" si="6"/>
        <v>0.39285714285714285</v>
      </c>
      <c r="P29" s="13">
        <v>57</v>
      </c>
      <c r="Q29" s="14">
        <f t="shared" si="7"/>
        <v>0.15659340659340659</v>
      </c>
      <c r="R29" s="21"/>
      <c r="S29" s="16">
        <v>0.60199999999999998</v>
      </c>
    </row>
    <row r="30" spans="1:19" s="22" customFormat="1" ht="18.75" customHeight="1" x14ac:dyDescent="0.3">
      <c r="A30" s="10">
        <v>23</v>
      </c>
      <c r="B30" s="18" t="s">
        <v>24</v>
      </c>
      <c r="C30" s="19">
        <f t="shared" si="0"/>
        <v>258</v>
      </c>
      <c r="D30" s="13">
        <v>243</v>
      </c>
      <c r="E30" s="14">
        <f t="shared" si="1"/>
        <v>0.94186046511627908</v>
      </c>
      <c r="F30" s="13">
        <v>15</v>
      </c>
      <c r="G30" s="14">
        <f t="shared" si="2"/>
        <v>5.8139534883720929E-2</v>
      </c>
      <c r="H30" s="20"/>
      <c r="I30" s="12">
        <f t="shared" si="3"/>
        <v>258</v>
      </c>
      <c r="J30" s="13">
        <v>0</v>
      </c>
      <c r="K30" s="14">
        <f t="shared" si="4"/>
        <v>0</v>
      </c>
      <c r="L30" s="13">
        <v>126</v>
      </c>
      <c r="M30" s="14">
        <f t="shared" si="5"/>
        <v>0.48837209302325579</v>
      </c>
      <c r="N30" s="13">
        <v>109</v>
      </c>
      <c r="O30" s="14">
        <f t="shared" si="6"/>
        <v>0.42248062015503873</v>
      </c>
      <c r="P30" s="13">
        <v>23</v>
      </c>
      <c r="Q30" s="14">
        <f t="shared" si="7"/>
        <v>8.9147286821705432E-2</v>
      </c>
      <c r="R30" s="21"/>
      <c r="S30" s="16">
        <v>0.50900000000000001</v>
      </c>
    </row>
    <row r="31" spans="1:19" ht="18.75" customHeight="1" x14ac:dyDescent="0.3">
      <c r="A31" s="17">
        <v>24</v>
      </c>
      <c r="B31" s="18" t="s">
        <v>23</v>
      </c>
      <c r="C31" s="19">
        <f t="shared" si="0"/>
        <v>248</v>
      </c>
      <c r="D31" s="13">
        <v>216</v>
      </c>
      <c r="E31" s="14">
        <f t="shared" si="1"/>
        <v>0.87096774193548387</v>
      </c>
      <c r="F31" s="13">
        <v>32</v>
      </c>
      <c r="G31" s="14">
        <f t="shared" si="2"/>
        <v>0.12903225806451613</v>
      </c>
      <c r="H31" s="20"/>
      <c r="I31" s="12">
        <f t="shared" si="3"/>
        <v>248</v>
      </c>
      <c r="J31" s="13">
        <v>1</v>
      </c>
      <c r="K31" s="14">
        <f t="shared" si="4"/>
        <v>4.0322580645161289E-3</v>
      </c>
      <c r="L31" s="13">
        <v>110</v>
      </c>
      <c r="M31" s="14">
        <f t="shared" si="5"/>
        <v>0.44354838709677419</v>
      </c>
      <c r="N31" s="13">
        <v>107</v>
      </c>
      <c r="O31" s="14">
        <f t="shared" si="6"/>
        <v>0.43145161290322581</v>
      </c>
      <c r="P31" s="13">
        <v>30</v>
      </c>
      <c r="Q31" s="14">
        <f t="shared" si="7"/>
        <v>0.12096774193548387</v>
      </c>
      <c r="R31" s="21"/>
      <c r="S31" s="16">
        <v>0.82699999999999996</v>
      </c>
    </row>
    <row r="32" spans="1:19" s="22" customFormat="1" ht="18.75" customHeight="1" thickBot="1" x14ac:dyDescent="0.35">
      <c r="A32" s="10">
        <v>25</v>
      </c>
      <c r="B32" s="18" t="s">
        <v>31</v>
      </c>
      <c r="C32" s="19">
        <f t="shared" si="0"/>
        <v>191</v>
      </c>
      <c r="D32" s="23">
        <v>171</v>
      </c>
      <c r="E32" s="21">
        <f t="shared" si="1"/>
        <v>0.89528795811518325</v>
      </c>
      <c r="F32" s="23">
        <v>20</v>
      </c>
      <c r="G32" s="14">
        <f t="shared" si="2"/>
        <v>0.10471204188481675</v>
      </c>
      <c r="H32" s="24"/>
      <c r="I32" s="12">
        <f t="shared" si="3"/>
        <v>191</v>
      </c>
      <c r="J32" s="13">
        <v>6</v>
      </c>
      <c r="K32" s="14">
        <f t="shared" si="4"/>
        <v>3.1413612565445025E-2</v>
      </c>
      <c r="L32" s="13">
        <v>80</v>
      </c>
      <c r="M32" s="14">
        <f t="shared" si="5"/>
        <v>0.41884816753926701</v>
      </c>
      <c r="N32" s="13">
        <v>65</v>
      </c>
      <c r="O32" s="14">
        <f t="shared" si="6"/>
        <v>0.34031413612565448</v>
      </c>
      <c r="P32" s="13">
        <v>40</v>
      </c>
      <c r="Q32" s="14">
        <f t="shared" si="7"/>
        <v>0.20942408376963351</v>
      </c>
      <c r="R32" s="25"/>
      <c r="S32" s="16">
        <v>0.502</v>
      </c>
    </row>
    <row r="33" spans="1:19" s="22" customFormat="1" ht="18.75" hidden="1" customHeight="1" x14ac:dyDescent="0.3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3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3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35">
      <c r="A36" s="59" t="s">
        <v>0</v>
      </c>
      <c r="B36" s="60"/>
      <c r="C36" s="32">
        <f>SUM(C8:C32)</f>
        <v>41802</v>
      </c>
      <c r="D36" s="32">
        <f>SUM(D8:D32)</f>
        <v>35903</v>
      </c>
      <c r="E36" s="33">
        <f>D36/C36</f>
        <v>0.85888235012678815</v>
      </c>
      <c r="F36" s="32">
        <f>SUM(F8:F32)</f>
        <v>5899</v>
      </c>
      <c r="G36" s="33">
        <f>F36/C36</f>
        <v>0.14111764987321182</v>
      </c>
      <c r="H36" s="32"/>
      <c r="I36" s="32">
        <f>SUM(I8:I32)</f>
        <v>41802</v>
      </c>
      <c r="J36" s="32">
        <f>SUM(J8:J32)</f>
        <v>220</v>
      </c>
      <c r="K36" s="34">
        <f t="shared" ref="K36" si="8">J36/I36</f>
        <v>5.262906081048754E-3</v>
      </c>
      <c r="L36" s="32">
        <f>SUM(L8:L32)</f>
        <v>20986</v>
      </c>
      <c r="M36" s="34">
        <f t="shared" ref="M36" si="9">L36/I36</f>
        <v>0.50203339553131432</v>
      </c>
      <c r="N36" s="32">
        <f>SUM(N8:N32)</f>
        <v>16494</v>
      </c>
      <c r="O36" s="34">
        <f>N36/I36</f>
        <v>0.39457442227644612</v>
      </c>
      <c r="P36" s="32">
        <f>SUM(P8:P32)</f>
        <v>4102</v>
      </c>
      <c r="Q36" s="34">
        <f>P36/I36</f>
        <v>9.812927611119085E-2</v>
      </c>
      <c r="R36" s="35"/>
      <c r="S36" s="34">
        <v>0.63200000000000001</v>
      </c>
    </row>
    <row r="37" spans="1:19" x14ac:dyDescent="0.3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3">
      <c r="A38" s="36" t="s">
        <v>36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3">
      <c r="A39" s="36" t="s">
        <v>43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x14ac:dyDescent="0.3">
      <c r="A40" s="42" t="s">
        <v>33</v>
      </c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x14ac:dyDescent="0.3">
      <c r="A41" s="42" t="s">
        <v>44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 x14ac:dyDescent="0.3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x14ac:dyDescent="0.3">
      <c r="B43" s="4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"/>
      <c r="Q43" s="5"/>
      <c r="R43" s="5"/>
      <c r="S43" s="47"/>
    </row>
    <row r="44" spans="1:19" ht="15.9" customHeight="1" x14ac:dyDescent="0.3">
      <c r="B44" s="48"/>
      <c r="C44" s="49"/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</row>
    <row r="45" spans="1:19" x14ac:dyDescent="0.3">
      <c r="B45" s="44"/>
      <c r="C45" s="44"/>
      <c r="D45" s="44"/>
      <c r="E45" s="44"/>
      <c r="F45" s="44"/>
      <c r="G45" s="44"/>
      <c r="H45" s="44"/>
      <c r="Q45" s="44"/>
      <c r="R45" s="44"/>
      <c r="S45" s="44"/>
    </row>
  </sheetData>
  <mergeCells count="7"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2019-02-18T17:22:51Z</cp:lastPrinted>
  <dcterms:created xsi:type="dcterms:W3CDTF">2012-05-16T15:21:51Z</dcterms:created>
  <dcterms:modified xsi:type="dcterms:W3CDTF">2020-04-08T21:44:26Z</dcterms:modified>
</cp:coreProperties>
</file>