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9FF83B3D-D4FC-4484-BBCF-49765F228DB0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<sst xmlns="http://schemas.openxmlformats.org/spreadsheetml/2006/main" count="59" uniqueCount="29">
  <si>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</si>
  <si>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</si>
  <si>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</si>
  <si>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</si>
  <si>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</si>
  <si>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</si>
  <si>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</si>
  <si>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</si>
  <si>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</si>
  <si>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</si>
  <si>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</si>
  <si>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</si>
  <si>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</si>
  <si>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</si>
  <si>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</si>
  <si>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</si>
  <si>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</si>
  <si>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</si>
  <si>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</si>
  <si>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</si>
  <si>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</si>
  <si>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</si>
  <si>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</si>
  <si>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</si>
  <si>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</si>
  <si>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AURORA - MIMP</t>
  </si>
  <si>
    <t>Período: 2002 - 2020</t>
  </si>
  <si>
    <t>2020/a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</si>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</sst>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3" fontId="3" fillId="4" borderId="2" xfId="4" applyNumberFormat="1" applyFont="1" applyFill="1" applyBorder="1" applyAlignment="1">
      <alignment horizontal="center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9" fontId="11" fillId="0" borderId="6" xfId="11" applyFont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</cellXfs>
  <cellStyles count="15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3" xfId="13" xr:uid="{00000000-0005-0000-0000-000003000000}"/>
    <cellStyle name="Normal 3" xfId="3" xr:uid="{00000000-0005-0000-0000-000004000000}"/>
    <cellStyle name="Normal 4" xfId="4" xr:uid="{00000000-0005-0000-0000-000005000000}"/>
    <cellStyle name="Normal_4.1.2 - 4.1.3 - 4.1.4" xfId="14" xr:uid="{00000000-0005-0000-0000-000007000000}"/>
    <cellStyle name="Normal_Directorio CEMs - agos - 2009 - UGTAI" xfId="5" xr:uid="{00000000-0005-0000-0000-000008000000}"/>
    <cellStyle name="Piloto de Datos Ángulo" xfId="6" xr:uid="{00000000-0005-0000-0000-000009000000}"/>
    <cellStyle name="Piloto de Datos Campo" xfId="7" xr:uid="{00000000-0005-0000-0000-00000A000000}"/>
    <cellStyle name="Piloto de Datos Resultado" xfId="8" xr:uid="{00000000-0005-0000-0000-00000B000000}"/>
    <cellStyle name="Piloto de Datos Título" xfId="9" xr:uid="{00000000-0005-0000-0000-00000C000000}"/>
    <cellStyle name="Piloto de Datos Valor" xfId="10" xr:uid="{00000000-0005-0000-0000-00000D000000}"/>
    <cellStyle name="Porcentaje" xfId="11" builtinId="5"/>
    <cellStyle name="Porcentual 2" xfId="12" xr:uid="{00000000-0005-0000-0000-00000F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5"/>
  <sheetViews>
    <sheetView showGridLines="0" tabSelected="1" view="pageBreakPreview" topLeftCell="A61" zoomScale="90" zoomScaleNormal="100" zoomScaleSheetLayoutView="90" workbookViewId="0">
      <selection activeCell="K61" sqref="K61"/>
    </sheetView>
  </sheetViews>
  <sheetFormatPr baseColWidth="10" defaultColWidth="11.44140625" defaultRowHeight="13.8" x14ac:dyDescent="0.25"/>
  <cols>
    <col min="1" max="1" width="11.44140625" style="28" customWidth="1"/>
    <col min="2" max="2" width="9.88671875" style="28" customWidth="1"/>
    <col min="3" max="3" width="12.33203125" style="28" customWidth="1"/>
    <col min="4" max="4" width="7.5546875" style="28" customWidth="1"/>
    <col min="5" max="5" width="12.33203125" style="4" customWidth="1"/>
    <col min="6" max="6" width="7.5546875" style="4" customWidth="1"/>
    <col min="7" max="7" width="12.33203125" style="4" customWidth="1"/>
    <col min="8" max="8" width="7.5546875" style="4" customWidth="1"/>
    <col min="9" max="9" width="12.33203125" style="4" customWidth="1"/>
    <col min="10" max="10" width="7.5546875" style="4" customWidth="1"/>
    <col min="11" max="11" width="12.33203125" style="4" customWidth="1"/>
    <col min="12" max="12" width="7.5546875" style="4" customWidth="1"/>
    <col min="13" max="16384" width="11.44140625" style="4"/>
  </cols>
  <sheetData>
    <row r="1" spans="1:13" ht="16.5" customHeight="1" x14ac:dyDescent="0.2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5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5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25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5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6" x14ac:dyDescent="0.3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6" x14ac:dyDescent="0.3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6" x14ac:dyDescent="0.3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3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6" x14ac:dyDescent="0.3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6" x14ac:dyDescent="0.3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6" x14ac:dyDescent="0.3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3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6" x14ac:dyDescent="0.3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6" x14ac:dyDescent="0.3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6" x14ac:dyDescent="0.3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3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3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6" x14ac:dyDescent="0.3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6" x14ac:dyDescent="0.3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6" x14ac:dyDescent="0.3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6" x14ac:dyDescent="0.3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6" x14ac:dyDescent="0.3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6" x14ac:dyDescent="0.3">
      <c r="A25" s="11" t="s">
        <v>27</v>
      </c>
      <c r="B25" s="7">
        <f>C25+E25+G25+I25+K25</f>
        <v>41802</v>
      </c>
      <c r="C25" s="47">
        <v>220</v>
      </c>
      <c r="D25" s="9">
        <f>C25/B25</f>
        <v>5.262906081048754E-3</v>
      </c>
      <c r="E25" s="47">
        <v>20986</v>
      </c>
      <c r="F25" s="13">
        <f t="shared" si="9"/>
        <v>0.50203339553131432</v>
      </c>
      <c r="G25" s="47">
        <v>16494</v>
      </c>
      <c r="H25" s="13">
        <f t="shared" si="10"/>
        <v>0.39457442227644612</v>
      </c>
      <c r="I25" s="47">
        <v>4102</v>
      </c>
      <c r="J25" s="13">
        <f t="shared" si="11"/>
        <v>9.812927611119085E-2</v>
      </c>
      <c r="K25" s="47">
        <v>0</v>
      </c>
      <c r="L25" s="14">
        <f>K25/B25</f>
        <v>0</v>
      </c>
    </row>
    <row r="26" spans="1:12" ht="17.25" customHeight="1" thickBot="1" x14ac:dyDescent="0.3">
      <c r="A26" s="20" t="s">
        <v>0</v>
      </c>
      <c r="B26" s="21">
        <f>SUM(B7:B25)</f>
        <v>1073888</v>
      </c>
      <c r="C26" s="55">
        <f>SUM(C7:C25)</f>
        <v>2300</v>
      </c>
      <c r="D26" s="55"/>
      <c r="E26" s="55">
        <f>SUM(E7:E8)+SUM(G7:G8)+SUM(E9:G10)+SUM(E11:E25,G11:G25)</f>
        <v>958575</v>
      </c>
      <c r="F26" s="55"/>
      <c r="G26" s="55"/>
      <c r="H26" s="55"/>
      <c r="I26" s="55">
        <f>SUM(I7:I25)</f>
        <v>110192</v>
      </c>
      <c r="J26" s="55"/>
      <c r="K26" s="55">
        <f>SUM(K7:K25)</f>
        <v>2821</v>
      </c>
      <c r="L26" s="55"/>
    </row>
    <row r="27" spans="1:12" s="24" customFormat="1" ht="16.2" thickBot="1" x14ac:dyDescent="0.3">
      <c r="A27" s="22" t="s">
        <v>2</v>
      </c>
      <c r="B27" s="23">
        <f>B26/B26</f>
        <v>1</v>
      </c>
      <c r="C27" s="48">
        <f>C26/B26</f>
        <v>2.1417503501296223E-3</v>
      </c>
      <c r="D27" s="48"/>
      <c r="E27" s="56">
        <f>E26/B26</f>
        <v>0.89262101820674034</v>
      </c>
      <c r="F27" s="56"/>
      <c r="G27" s="56"/>
      <c r="H27" s="56"/>
      <c r="I27" s="56">
        <f>I26/B26</f>
        <v>0.10261032807890581</v>
      </c>
      <c r="J27" s="56"/>
      <c r="K27" s="56">
        <f>K26/B26</f>
        <v>2.6269033642242023E-3</v>
      </c>
      <c r="L27" s="56"/>
    </row>
    <row r="28" spans="1:12" x14ac:dyDescent="0.25">
      <c r="A28" s="25" t="s">
        <v>28</v>
      </c>
      <c r="B28" s="26"/>
      <c r="C28" s="26"/>
      <c r="D28" s="26"/>
    </row>
    <row r="29" spans="1:12" x14ac:dyDescent="0.25">
      <c r="A29" s="25" t="s">
        <v>1</v>
      </c>
    </row>
    <row r="30" spans="1:12" x14ac:dyDescent="0.25">
      <c r="A30" s="25"/>
    </row>
    <row r="31" spans="1:12" ht="18" x14ac:dyDescent="0.25">
      <c r="A31" s="29" t="s">
        <v>15</v>
      </c>
    </row>
    <row r="32" spans="1:12" ht="5.0999999999999996" customHeight="1" x14ac:dyDescent="0.25">
      <c r="A32" s="3"/>
    </row>
    <row r="33" spans="1:12" ht="16.8" x14ac:dyDescent="0.25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5">
      <c r="A34" s="49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5.0999999999999996" customHeight="1" x14ac:dyDescent="0.25">
      <c r="A35" s="30"/>
      <c r="B35" s="30"/>
      <c r="C35" s="30"/>
      <c r="D35" s="30"/>
    </row>
    <row r="36" spans="1:12" ht="14.25" customHeight="1" x14ac:dyDescent="0.25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2" customHeight="1" x14ac:dyDescent="0.25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6" x14ac:dyDescent="0.3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6" x14ac:dyDescent="0.3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6" x14ac:dyDescent="0.3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6" x14ac:dyDescent="0.3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3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6" x14ac:dyDescent="0.3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3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6" x14ac:dyDescent="0.3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3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6" x14ac:dyDescent="0.3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6" x14ac:dyDescent="0.3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3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6" x14ac:dyDescent="0.3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6" x14ac:dyDescent="0.3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6" x14ac:dyDescent="0.3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6" x14ac:dyDescent="0.3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6" x14ac:dyDescent="0.3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6" x14ac:dyDescent="0.3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6" x14ac:dyDescent="0.3">
      <c r="A56" s="15" t="s">
        <v>27</v>
      </c>
      <c r="B56" s="34">
        <f t="shared" ref="B56" si="17">C56+E56+G56+I56</f>
        <v>41802</v>
      </c>
      <c r="C56" s="47">
        <v>12014</v>
      </c>
      <c r="D56" s="13">
        <f t="shared" ref="D56" si="18">C56/B56</f>
        <v>0.28740251662599875</v>
      </c>
      <c r="E56" s="47">
        <v>27094</v>
      </c>
      <c r="F56" s="13">
        <f t="shared" ref="F56" si="19">E56/B56</f>
        <v>0.64815080618152243</v>
      </c>
      <c r="G56" s="47">
        <v>2694</v>
      </c>
      <c r="H56" s="13">
        <f t="shared" ref="H56" si="20">G56/B56</f>
        <v>6.4446677192478832E-2</v>
      </c>
      <c r="I56" s="47">
        <v>0</v>
      </c>
      <c r="J56" s="14">
        <f t="shared" ref="J56" si="21">I56/B56</f>
        <v>0</v>
      </c>
    </row>
    <row r="57" spans="1:12" ht="16.2" thickBot="1" x14ac:dyDescent="0.3">
      <c r="A57" s="20" t="s">
        <v>0</v>
      </c>
      <c r="B57" s="21">
        <f>SUM(B38:B55)</f>
        <v>1032086</v>
      </c>
      <c r="C57" s="55">
        <f>SUM(C38:C56)</f>
        <v>307740</v>
      </c>
      <c r="D57" s="55"/>
      <c r="E57" s="55">
        <f>SUM(E38:E56)</f>
        <v>709526</v>
      </c>
      <c r="F57" s="55"/>
      <c r="G57" s="55">
        <f>SUM(G38:G56)</f>
        <v>53679</v>
      </c>
      <c r="H57" s="55"/>
      <c r="I57" s="55">
        <f>SUM(I38:I56)</f>
        <v>2943</v>
      </c>
      <c r="J57" s="55"/>
    </row>
    <row r="58" spans="1:12" ht="16.2" thickBot="1" x14ac:dyDescent="0.3">
      <c r="A58" s="35" t="s">
        <v>2</v>
      </c>
      <c r="B58" s="36">
        <f>B57/$B$57</f>
        <v>1</v>
      </c>
      <c r="C58" s="53">
        <f>C57/$B$57</f>
        <v>0.29817282668304773</v>
      </c>
      <c r="D58" s="53"/>
      <c r="E58" s="53">
        <f>E57/$B$57</f>
        <v>0.68746790480638242</v>
      </c>
      <c r="F58" s="53"/>
      <c r="G58" s="53">
        <f>G57/$B$57</f>
        <v>5.2010200700329239E-2</v>
      </c>
      <c r="H58" s="53"/>
      <c r="I58" s="53">
        <f>I57/$B$57</f>
        <v>2.8515065604998034E-3</v>
      </c>
      <c r="J58" s="53"/>
    </row>
    <row r="59" spans="1:12" x14ac:dyDescent="0.25">
      <c r="A59" s="25" t="s">
        <v>28</v>
      </c>
      <c r="B59" s="26"/>
      <c r="C59" s="26"/>
      <c r="D59" s="26"/>
    </row>
    <row r="60" spans="1:12" x14ac:dyDescent="0.25">
      <c r="A60" s="25" t="s">
        <v>1</v>
      </c>
      <c r="B60" s="26"/>
      <c r="C60" s="26"/>
      <c r="D60" s="26"/>
    </row>
    <row r="61" spans="1:12" ht="10.199999999999999" customHeight="1" x14ac:dyDescent="0.25">
      <c r="A61" s="25"/>
      <c r="I61" s="37"/>
      <c r="J61" s="37"/>
    </row>
    <row r="62" spans="1:12" ht="14.25" customHeight="1" x14ac:dyDescent="0.25">
      <c r="A62" s="29" t="s">
        <v>16</v>
      </c>
      <c r="I62" s="37"/>
      <c r="J62" s="37"/>
    </row>
    <row r="63" spans="1:12" ht="3.75" customHeight="1" x14ac:dyDescent="0.25">
      <c r="A63" s="29"/>
      <c r="I63" s="37"/>
      <c r="J63" s="37"/>
    </row>
    <row r="64" spans="1:12" ht="19.5" customHeight="1" x14ac:dyDescent="0.25">
      <c r="A64" s="49" t="s">
        <v>21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4" ht="17.25" customHeight="1" x14ac:dyDescent="0.25">
      <c r="A65" s="49" t="s">
        <v>26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4" ht="5.0999999999999996" customHeight="1" x14ac:dyDescent="0.25">
      <c r="A66" s="30"/>
      <c r="B66" s="30"/>
      <c r="C66" s="30"/>
      <c r="D66" s="30"/>
    </row>
    <row r="67" spans="1:14" ht="14.25" customHeight="1" x14ac:dyDescent="0.3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3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3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6" x14ac:dyDescent="0.3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6" x14ac:dyDescent="0.3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5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5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6" x14ac:dyDescent="0.25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6" x14ac:dyDescent="0.25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5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6" x14ac:dyDescent="0.25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6" x14ac:dyDescent="0.25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6" x14ac:dyDescent="0.25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5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6" x14ac:dyDescent="0.25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6" x14ac:dyDescent="0.25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6" x14ac:dyDescent="0.25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6" x14ac:dyDescent="0.25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6" x14ac:dyDescent="0.25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6" x14ac:dyDescent="0.25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6" x14ac:dyDescent="0.25">
      <c r="A87" s="15" t="s">
        <v>27</v>
      </c>
      <c r="B87" s="34">
        <f t="shared" si="26"/>
        <v>41802</v>
      </c>
      <c r="C87" s="47">
        <v>35903</v>
      </c>
      <c r="D87" s="13">
        <f>C87/B87</f>
        <v>0.85888235012678815</v>
      </c>
      <c r="E87" s="47">
        <v>5899</v>
      </c>
      <c r="F87" s="13">
        <f t="shared" si="24"/>
        <v>0.14111764987321182</v>
      </c>
      <c r="G87" s="47">
        <v>0</v>
      </c>
      <c r="H87" s="13">
        <f t="shared" si="25"/>
        <v>0</v>
      </c>
      <c r="I87" s="41"/>
    </row>
    <row r="88" spans="1:14" ht="16.2" thickBot="1" x14ac:dyDescent="0.3">
      <c r="A88" s="20" t="s">
        <v>0</v>
      </c>
      <c r="B88" s="21">
        <f>SUM(B69:B86)</f>
        <v>1032086</v>
      </c>
      <c r="C88" s="55">
        <f>SUM(C69:C87)</f>
        <v>927879</v>
      </c>
      <c r="D88" s="55"/>
      <c r="E88" s="55">
        <f>SUM(E69:E87)</f>
        <v>143211</v>
      </c>
      <c r="F88" s="55"/>
      <c r="G88" s="55">
        <f>SUM(G69:G87)</f>
        <v>2798</v>
      </c>
      <c r="H88" s="55"/>
      <c r="I88" s="41"/>
    </row>
    <row r="89" spans="1:14" ht="16.2" thickBot="1" x14ac:dyDescent="0.3">
      <c r="A89" s="22" t="s">
        <v>2</v>
      </c>
      <c r="B89" s="36">
        <f>B88/$B$88</f>
        <v>1</v>
      </c>
      <c r="C89" s="59">
        <f>C88/$B$88</f>
        <v>0.89903263875297212</v>
      </c>
      <c r="D89" s="59"/>
      <c r="E89" s="59">
        <f>E88/$B$88</f>
        <v>0.13875878560507554</v>
      </c>
      <c r="F89" s="59"/>
      <c r="G89" s="59">
        <f>G88/$B$88</f>
        <v>2.7110143922115019E-3</v>
      </c>
      <c r="H89" s="59"/>
      <c r="I89" s="42"/>
    </row>
    <row r="90" spans="1:14" ht="9.75" customHeight="1" x14ac:dyDescent="0.25">
      <c r="A90" s="25" t="s">
        <v>28</v>
      </c>
      <c r="B90" s="26"/>
      <c r="C90" s="26"/>
      <c r="D90" s="26"/>
    </row>
    <row r="91" spans="1:14" x14ac:dyDescent="0.25">
      <c r="A91" s="25" t="s">
        <v>1</v>
      </c>
      <c r="B91" s="26"/>
      <c r="C91" s="26"/>
      <c r="D91" s="26"/>
    </row>
    <row r="92" spans="1:14" x14ac:dyDescent="0.25">
      <c r="A92" s="25"/>
      <c r="B92" s="26"/>
      <c r="C92" s="26"/>
      <c r="D92" s="26"/>
    </row>
    <row r="93" spans="1:14" ht="9.75" customHeight="1" x14ac:dyDescent="0.25">
      <c r="A93" s="27"/>
      <c r="B93" s="26"/>
      <c r="C93" s="26"/>
      <c r="D93" s="26"/>
    </row>
    <row r="94" spans="1:14" ht="9.75" customHeight="1" x14ac:dyDescent="0.25">
      <c r="A94" s="43" t="s">
        <v>24</v>
      </c>
      <c r="B94" s="44"/>
      <c r="C94" s="44"/>
      <c r="D94" s="44"/>
    </row>
    <row r="95" spans="1:14" ht="9.75" customHeight="1" x14ac:dyDescent="0.25">
      <c r="A95" s="43" t="s">
        <v>25</v>
      </c>
      <c r="B95" s="44"/>
      <c r="C95" s="44"/>
      <c r="D95" s="44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2020-02-14T21:54:03Z</cp:lastPrinted>
  <dcterms:created xsi:type="dcterms:W3CDTF">2011-12-21T14:02:55Z</dcterms:created>
  <dcterms:modified xsi:type="dcterms:W3CDTF">2020-04-08T21:55:42Z</dcterms:modified>
</cp:coreProperties>
</file>