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ER A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'ER AER'!$A$5:$A$86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'ER AER'!$A$1:$AB$86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0">[7]Participantes!#REF!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3" i="1" l="1"/>
  <c r="M83" i="1"/>
  <c r="K83" i="1"/>
  <c r="I83" i="1"/>
  <c r="G83" i="1"/>
  <c r="E83" i="1"/>
  <c r="E84" i="1" s="1"/>
  <c r="C83" i="1"/>
  <c r="B82" i="1"/>
  <c r="B81" i="1"/>
  <c r="B80" i="1"/>
  <c r="B79" i="1"/>
  <c r="B78" i="1"/>
  <c r="B77" i="1"/>
  <c r="B76" i="1"/>
  <c r="B75" i="1"/>
  <c r="B74" i="1"/>
  <c r="B73" i="1"/>
  <c r="B72" i="1"/>
  <c r="B71" i="1"/>
  <c r="B83" i="1" s="1"/>
  <c r="Y65" i="1"/>
  <c r="W65" i="1"/>
  <c r="I65" i="1"/>
  <c r="G65" i="1"/>
  <c r="E65" i="1"/>
  <c r="C65" i="1"/>
  <c r="V64" i="1"/>
  <c r="B64" i="1"/>
  <c r="V63" i="1"/>
  <c r="B63" i="1"/>
  <c r="V62" i="1"/>
  <c r="B62" i="1"/>
  <c r="V61" i="1"/>
  <c r="B61" i="1"/>
  <c r="V60" i="1"/>
  <c r="B60" i="1"/>
  <c r="V59" i="1"/>
  <c r="B59" i="1"/>
  <c r="V58" i="1"/>
  <c r="B58" i="1"/>
  <c r="V57" i="1"/>
  <c r="B57" i="1"/>
  <c r="V56" i="1"/>
  <c r="B56" i="1"/>
  <c r="V55" i="1"/>
  <c r="B55" i="1"/>
  <c r="V54" i="1"/>
  <c r="B54" i="1"/>
  <c r="V53" i="1"/>
  <c r="V65" i="1" s="1"/>
  <c r="B53" i="1"/>
  <c r="B65" i="1" s="1"/>
  <c r="O46" i="1"/>
  <c r="N46" i="1"/>
  <c r="M46" i="1"/>
  <c r="L46" i="1"/>
  <c r="K46" i="1"/>
  <c r="J46" i="1"/>
  <c r="I46" i="1"/>
  <c r="H46" i="1"/>
  <c r="G46" i="1"/>
  <c r="F46" i="1"/>
  <c r="E46" i="1"/>
  <c r="D46" i="1"/>
  <c r="P45" i="1"/>
  <c r="P44" i="1"/>
  <c r="Q44" i="1" s="1"/>
  <c r="P43" i="1"/>
  <c r="P42" i="1"/>
  <c r="P41" i="1"/>
  <c r="P40" i="1"/>
  <c r="P39" i="1"/>
  <c r="P38" i="1"/>
  <c r="P37" i="1"/>
  <c r="P36" i="1"/>
  <c r="Q36" i="1" s="1"/>
  <c r="P35" i="1"/>
  <c r="P34" i="1"/>
  <c r="P33" i="1"/>
  <c r="P32" i="1"/>
  <c r="P31" i="1"/>
  <c r="P30" i="1"/>
  <c r="P29" i="1"/>
  <c r="P28" i="1"/>
  <c r="Q28" i="1" s="1"/>
  <c r="P27" i="1"/>
  <c r="P26" i="1"/>
  <c r="P25" i="1"/>
  <c r="X24" i="1"/>
  <c r="Z22" i="1" s="1"/>
  <c r="P24" i="1"/>
  <c r="P23" i="1"/>
  <c r="P22" i="1"/>
  <c r="Z21" i="1"/>
  <c r="P21" i="1"/>
  <c r="P20" i="1"/>
  <c r="P19" i="1"/>
  <c r="Z18" i="1"/>
  <c r="P18" i="1"/>
  <c r="P17" i="1"/>
  <c r="P16" i="1"/>
  <c r="P46" i="1" s="1"/>
  <c r="Q43" i="1" l="1"/>
  <c r="Q31" i="1"/>
  <c r="Q21" i="1"/>
  <c r="Q42" i="1"/>
  <c r="Q38" i="1"/>
  <c r="Q34" i="1"/>
  <c r="Q30" i="1"/>
  <c r="Q26" i="1"/>
  <c r="Q23" i="1"/>
  <c r="Q39" i="1"/>
  <c r="Q27" i="1"/>
  <c r="Q35" i="1"/>
  <c r="Q22" i="1"/>
  <c r="Q29" i="1"/>
  <c r="Q37" i="1"/>
  <c r="Q45" i="1"/>
  <c r="Q17" i="1"/>
  <c r="Q18" i="1"/>
  <c r="Q24" i="1"/>
  <c r="Q32" i="1"/>
  <c r="Q40" i="1"/>
  <c r="O84" i="1"/>
  <c r="I84" i="1"/>
  <c r="C84" i="1"/>
  <c r="G84" i="1"/>
  <c r="K84" i="1"/>
  <c r="Q19" i="1"/>
  <c r="Q25" i="1"/>
  <c r="Q33" i="1"/>
  <c r="Q41" i="1"/>
  <c r="M84" i="1"/>
  <c r="Q20" i="1"/>
  <c r="Z19" i="1"/>
  <c r="Z17" i="1"/>
  <c r="Z16" i="1"/>
  <c r="Z20" i="1"/>
  <c r="Z23" i="1"/>
  <c r="Q16" i="1"/>
</calcChain>
</file>

<file path=xl/sharedStrings.xml><?xml version="1.0" encoding="utf-8"?>
<sst xmlns="http://schemas.openxmlformats.org/spreadsheetml/2006/main" count="137" uniqueCount="101">
  <si>
    <t>PROGRAMA NACIONAL CONTRA LA VIOLENCIA FAMILIAR Y SEXUAL</t>
  </si>
  <si>
    <t>REPORTE ESTADÍSTICO DE PARTICIPANTES DE LAS ACCIONES DE LA ESTRATEGIA RURAL</t>
  </si>
  <si>
    <t>Periodo:  ENERO - MAYO 2018 (Preliminar)</t>
  </si>
  <si>
    <t>Cuadro N° 1: Número de participantes en las acciones, según Estrategia Rural</t>
  </si>
  <si>
    <t>Cuadro N° 2: Participantes según grupos de edad</t>
  </si>
  <si>
    <t>N°</t>
  </si>
  <si>
    <t>Estrategia Rural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</si>
  <si>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</si>
  <si>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</si>
  <si>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</si>
  <si>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</si>
  <si>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</si>
  <si>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</si>
  <si>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</si>
  <si>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</si>
  <si>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</si>
  <si>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</si>
  <si>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</si>
  <si>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</si>
  <si>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</si>
  <si>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%</t>
  </si>
  <si>
    <t>Grupo de Edad</t>
  </si>
  <si>
    <t>Participantes de las acciones</t>
  </si>
  <si>
    <t>Ayna</t>
  </si>
  <si>
    <t>Infancia</t>
  </si>
  <si>
    <t>(&lt; 6 años)</t>
  </si>
  <si>
    <t>Cenepa</t>
  </si>
  <si>
    <t>Niñez</t>
  </si>
  <si>
    <t>(6 -11 años)</t>
  </si>
  <si>
    <t>Chaglla</t>
  </si>
  <si>
    <t>Adolescentes</t>
  </si>
  <si>
    <t>(12 - 14 años)</t>
  </si>
  <si>
    <t>Challhuahuacho</t>
  </si>
  <si>
    <t>Adolescentes Tardios</t>
  </si>
  <si>
    <t>(15 - 17 años)</t>
  </si>
  <si>
    <t>Chongoyape</t>
  </si>
  <si>
    <t>Jóvenes</t>
  </si>
  <si>
    <t>(18 - 29 años)</t>
  </si>
  <si>
    <t>Chumuch</t>
  </si>
  <si>
    <t>Adultos</t>
  </si>
  <si>
    <t>(30 - 59 años)</t>
  </si>
  <si>
    <t>Coporaque</t>
  </si>
  <si>
    <t>Adultos Mayores</t>
  </si>
  <si>
    <t>(60 a + años)</t>
  </si>
  <si>
    <t>Corani</t>
  </si>
  <si>
    <t>Sin información</t>
  </si>
  <si>
    <t>Cristo nos valga</t>
  </si>
  <si>
    <t>El parco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</si>
  <si>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</si>
  <si>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</si>
  <si>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</si>
  <si>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</si>
  <si>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</si>
  <si>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</si>
  <si>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</si>
  <si>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</si>
  <si>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</si>
  <si>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</si>
  <si>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</si>
  <si>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</si>
  <si>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</si>
  <si>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</si>
  <si>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</si>
  <si>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</si>
  <si>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t>Pias Morona</t>
  </si>
  <si>
    <t>Pias Napo</t>
  </si>
  <si>
    <t>Pias Putumayo</t>
  </si>
  <si>
    <t>Pias Lago Titicaca</t>
  </si>
  <si>
    <t>Cuadro N° 3: Participantes por Lineas de Plan de Trabajo de estrategia rural según mes</t>
  </si>
  <si>
    <t xml:space="preserve">Mes 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</si>
  <si>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</si>
  <si>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</si>
  <si>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</si>
  <si>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</si>
  <si>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</si>
  <si>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</si>
  <si>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</si>
  <si>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</si>
  <si>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</si>
  <si>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</si>
  <si>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</si>
  <si>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</si>
  <si>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</si>
  <si>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</si>
  <si>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</si>
  <si>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</si>
  <si>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</si>
  <si>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</si>
  <si>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</si>
  <si>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</si>
  <si>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</si>
  <si>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</si>
  <si>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</si>
  <si>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</si>
  <si>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</si>
  <si>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</si>
  <si>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</si>
  <si>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</si>
  <si>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</si>
  <si>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Fuente: Sistema de Registro de Acciones de la Estrategia Rural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</si>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</sst>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1"/>
      <name val="Arial"/>
      <family val="2"/>
    </font>
    <font>
      <b/>
      <sz val="14"/>
      <color theme="9"/>
      <name val="Arial"/>
      <family val="2"/>
    </font>
    <font>
      <sz val="14"/>
      <color rgb="FFFF8080"/>
      <name val="Calibri"/>
      <family val="2"/>
      <scheme val="minor"/>
    </font>
    <font>
      <b/>
      <sz val="10"/>
      <name val="Arial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 Narrow"/>
      <family val="2"/>
    </font>
    <font>
      <b/>
      <sz val="12"/>
      <color theme="1"/>
      <name val="Arial"/>
      <family val="2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Arial Narrow"/>
      <family val="2"/>
    </font>
    <font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9"/>
      </right>
      <top style="thin">
        <color rgb="FF9696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thin">
        <color rgb="FF969696"/>
      </bottom>
      <diagonal/>
    </border>
    <border>
      <left style="dotted">
        <color theme="9"/>
      </left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32">
    <xf numFmtId="0" fontId="0" fillId="0" borderId="0" xfId="0"/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4" fillId="2" borderId="0" xfId="0" applyFont="1" applyFill="1"/>
    <xf numFmtId="0" fontId="0" fillId="2" borderId="0" xfId="0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5" xfId="0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 vertical="center" wrapText="1"/>
    </xf>
    <xf numFmtId="0" fontId="0" fillId="2" borderId="0" xfId="0" applyFill="1" applyBorder="1"/>
    <xf numFmtId="0" fontId="10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 vertical="center" wrapText="1"/>
    </xf>
    <xf numFmtId="0" fontId="11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0" fillId="2" borderId="6" xfId="0" applyFill="1" applyBorder="1"/>
    <xf numFmtId="0" fontId="13" fillId="4" borderId="0" xfId="0" applyFont="1" applyFill="1" applyBorder="1"/>
    <xf numFmtId="0" fontId="0" fillId="2" borderId="7" xfId="0" applyFill="1" applyBorder="1"/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left" vertical="center"/>
    </xf>
    <xf numFmtId="0" fontId="16" fillId="2" borderId="22" xfId="0" applyFont="1" applyFill="1" applyBorder="1" applyAlignment="1">
      <alignment horizontal="left" vertical="center"/>
    </xf>
    <xf numFmtId="3" fontId="17" fillId="2" borderId="23" xfId="0" quotePrefix="1" applyNumberFormat="1" applyFont="1" applyFill="1" applyBorder="1" applyAlignment="1">
      <alignment horizontal="center" vertical="center"/>
    </xf>
    <xf numFmtId="9" fontId="18" fillId="6" borderId="24" xfId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/>
    </xf>
    <xf numFmtId="3" fontId="17" fillId="4" borderId="0" xfId="0" applyNumberFormat="1" applyFont="1" applyFill="1" applyBorder="1" applyAlignment="1">
      <alignment horizontal="center"/>
    </xf>
    <xf numFmtId="0" fontId="19" fillId="2" borderId="25" xfId="0" applyFont="1" applyFill="1" applyBorder="1" applyAlignment="1">
      <alignment vertical="center"/>
    </xf>
    <xf numFmtId="0" fontId="20" fillId="2" borderId="25" xfId="0" applyFont="1" applyFill="1" applyBorder="1" applyAlignment="1">
      <alignment vertical="center"/>
    </xf>
    <xf numFmtId="0" fontId="21" fillId="2" borderId="26" xfId="0" applyFont="1" applyFill="1" applyBorder="1" applyAlignment="1">
      <alignment horizontal="center" vertical="center"/>
    </xf>
    <xf numFmtId="3" fontId="22" fillId="2" borderId="27" xfId="0" applyNumberFormat="1" applyFont="1" applyFill="1" applyBorder="1" applyAlignment="1">
      <alignment horizontal="centerContinuous" vertical="center"/>
    </xf>
    <xf numFmtId="9" fontId="17" fillId="2" borderId="27" xfId="2" applyFont="1" applyFill="1" applyBorder="1" applyAlignment="1">
      <alignment horizontal="center" vertical="center"/>
    </xf>
    <xf numFmtId="9" fontId="17" fillId="2" borderId="28" xfId="2" applyFont="1" applyFill="1" applyBorder="1" applyAlignment="1">
      <alignment horizontal="center" vertical="center"/>
    </xf>
    <xf numFmtId="3" fontId="22" fillId="4" borderId="0" xfId="0" applyNumberFormat="1" applyFont="1" applyFill="1" applyBorder="1" applyAlignment="1">
      <alignment vertical="center" wrapText="1"/>
    </xf>
    <xf numFmtId="0" fontId="19" fillId="7" borderId="29" xfId="0" applyFont="1" applyFill="1" applyBorder="1" applyAlignment="1">
      <alignment vertical="center"/>
    </xf>
    <xf numFmtId="0" fontId="20" fillId="7" borderId="29" xfId="0" applyFont="1" applyFill="1" applyBorder="1" applyAlignment="1">
      <alignment vertical="center"/>
    </xf>
    <xf numFmtId="0" fontId="21" fillId="7" borderId="30" xfId="0" applyFont="1" applyFill="1" applyBorder="1" applyAlignment="1">
      <alignment horizontal="center" vertical="center"/>
    </xf>
    <xf numFmtId="3" fontId="22" fillId="7" borderId="31" xfId="0" applyNumberFormat="1" applyFont="1" applyFill="1" applyBorder="1" applyAlignment="1">
      <alignment horizontal="centerContinuous" vertical="center"/>
    </xf>
    <xf numFmtId="9" fontId="17" fillId="7" borderId="31" xfId="2" applyFont="1" applyFill="1" applyBorder="1" applyAlignment="1">
      <alignment horizontal="center" vertical="center"/>
    </xf>
    <xf numFmtId="9" fontId="17" fillId="7" borderId="32" xfId="2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21" fillId="2" borderId="30" xfId="0" applyFont="1" applyFill="1" applyBorder="1" applyAlignment="1">
      <alignment horizontal="center" vertical="center"/>
    </xf>
    <xf numFmtId="3" fontId="22" fillId="2" borderId="31" xfId="0" applyNumberFormat="1" applyFont="1" applyFill="1" applyBorder="1" applyAlignment="1">
      <alignment horizontal="centerContinuous" vertical="center"/>
    </xf>
    <xf numFmtId="9" fontId="17" fillId="2" borderId="31" xfId="2" applyFont="1" applyFill="1" applyBorder="1" applyAlignment="1">
      <alignment horizontal="center" vertical="center"/>
    </xf>
    <xf numFmtId="9" fontId="17" fillId="2" borderId="32" xfId="2" applyFont="1" applyFill="1" applyBorder="1" applyAlignment="1">
      <alignment horizontal="center" vertical="center"/>
    </xf>
    <xf numFmtId="0" fontId="24" fillId="8" borderId="33" xfId="0" applyFont="1" applyFill="1" applyBorder="1" applyAlignment="1">
      <alignment horizontal="centerContinuous" vertical="center"/>
    </xf>
    <xf numFmtId="0" fontId="19" fillId="8" borderId="34" xfId="0" applyFont="1" applyFill="1" applyBorder="1" applyAlignment="1">
      <alignment horizontal="centerContinuous" vertical="center"/>
    </xf>
    <xf numFmtId="0" fontId="24" fillId="8" borderId="34" xfId="0" applyFont="1" applyFill="1" applyBorder="1" applyAlignment="1">
      <alignment horizontal="centerContinuous" vertical="center"/>
    </xf>
    <xf numFmtId="3" fontId="18" fillId="8" borderId="34" xfId="0" applyNumberFormat="1" applyFont="1" applyFill="1" applyBorder="1" applyAlignment="1">
      <alignment horizontal="centerContinuous" vertical="center"/>
    </xf>
    <xf numFmtId="9" fontId="18" fillId="8" borderId="34" xfId="2" applyFont="1" applyFill="1" applyBorder="1" applyAlignment="1">
      <alignment horizontal="center" vertical="center"/>
    </xf>
    <xf numFmtId="9" fontId="18" fillId="8" borderId="35" xfId="2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Continuous" vertical="center" wrapText="1"/>
    </xf>
    <xf numFmtId="0" fontId="26" fillId="4" borderId="0" xfId="0" applyFont="1" applyFill="1" applyBorder="1" applyAlignment="1">
      <alignment horizontal="center" vertical="center"/>
    </xf>
    <xf numFmtId="3" fontId="27" fillId="4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 wrapText="1"/>
    </xf>
    <xf numFmtId="3" fontId="27" fillId="4" borderId="0" xfId="0" applyNumberFormat="1" applyFont="1" applyFill="1" applyBorder="1" applyAlignment="1">
      <alignment vertical="center"/>
    </xf>
    <xf numFmtId="0" fontId="28" fillId="9" borderId="0" xfId="0" applyFont="1" applyFill="1" applyBorder="1" applyAlignment="1">
      <alignment horizontal="center"/>
    </xf>
    <xf numFmtId="9" fontId="17" fillId="9" borderId="0" xfId="1" applyFont="1" applyFill="1" applyBorder="1" applyAlignment="1">
      <alignment horizontal="center"/>
    </xf>
    <xf numFmtId="9" fontId="17" fillId="9" borderId="0" xfId="1" applyFont="1" applyFill="1" applyBorder="1" applyAlignment="1"/>
    <xf numFmtId="0" fontId="29" fillId="10" borderId="36" xfId="0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horizontal="center" vertical="center"/>
    </xf>
    <xf numFmtId="0" fontId="24" fillId="8" borderId="37" xfId="0" applyFont="1" applyFill="1" applyBorder="1" applyAlignment="1">
      <alignment horizontal="center" vertical="center"/>
    </xf>
    <xf numFmtId="0" fontId="24" fillId="8" borderId="38" xfId="0" applyFont="1" applyFill="1" applyBorder="1" applyAlignment="1">
      <alignment horizontal="center" vertical="center"/>
    </xf>
    <xf numFmtId="3" fontId="18" fillId="8" borderId="39" xfId="0" applyNumberFormat="1" applyFont="1" applyFill="1" applyBorder="1" applyAlignment="1">
      <alignment horizontal="center" vertical="center"/>
    </xf>
    <xf numFmtId="9" fontId="18" fillId="8" borderId="40" xfId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9" fontId="18" fillId="6" borderId="0" xfId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Continuous" vertical="center"/>
    </xf>
    <xf numFmtId="0" fontId="13" fillId="2" borderId="15" xfId="0" applyFont="1" applyFill="1" applyBorder="1"/>
    <xf numFmtId="0" fontId="15" fillId="5" borderId="9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/>
    </xf>
    <xf numFmtId="3" fontId="17" fillId="2" borderId="42" xfId="0" applyNumberFormat="1" applyFont="1" applyFill="1" applyBorder="1" applyAlignment="1">
      <alignment horizontal="center" vertical="center"/>
    </xf>
    <xf numFmtId="3" fontId="22" fillId="2" borderId="43" xfId="0" applyNumberFormat="1" applyFont="1" applyFill="1" applyBorder="1" applyAlignment="1">
      <alignment horizontal="center" vertical="center"/>
    </xf>
    <xf numFmtId="3" fontId="22" fillId="2" borderId="41" xfId="0" applyNumberFormat="1" applyFont="1" applyFill="1" applyBorder="1" applyAlignment="1">
      <alignment horizontal="center" vertical="center"/>
    </xf>
    <xf numFmtId="3" fontId="22" fillId="2" borderId="44" xfId="0" applyNumberFormat="1" applyFont="1" applyFill="1" applyBorder="1" applyAlignment="1">
      <alignment horizontal="center" vertical="center"/>
    </xf>
    <xf numFmtId="0" fontId="16" fillId="11" borderId="30" xfId="0" applyFont="1" applyFill="1" applyBorder="1" applyAlignment="1">
      <alignment horizontal="center" vertical="center"/>
    </xf>
    <xf numFmtId="3" fontId="17" fillId="11" borderId="31" xfId="0" applyNumberFormat="1" applyFont="1" applyFill="1" applyBorder="1" applyAlignment="1">
      <alignment horizontal="center" vertical="center"/>
    </xf>
    <xf numFmtId="3" fontId="22" fillId="7" borderId="32" xfId="0" applyNumberFormat="1" applyFont="1" applyFill="1" applyBorder="1" applyAlignment="1">
      <alignment horizontal="center" vertical="center"/>
    </xf>
    <xf numFmtId="3" fontId="22" fillId="7" borderId="30" xfId="0" applyNumberFormat="1" applyFont="1" applyFill="1" applyBorder="1" applyAlignment="1">
      <alignment horizontal="center" vertical="center"/>
    </xf>
    <xf numFmtId="3" fontId="22" fillId="7" borderId="29" xfId="0" applyNumberFormat="1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3" fontId="17" fillId="2" borderId="31" xfId="0" applyNumberFormat="1" applyFont="1" applyFill="1" applyBorder="1" applyAlignment="1">
      <alignment horizontal="center" vertical="center"/>
    </xf>
    <xf numFmtId="0" fontId="24" fillId="8" borderId="45" xfId="0" applyFont="1" applyFill="1" applyBorder="1" applyAlignment="1">
      <alignment horizontal="center" vertical="center"/>
    </xf>
    <xf numFmtId="3" fontId="18" fillId="8" borderId="45" xfId="0" applyNumberFormat="1" applyFont="1" applyFill="1" applyBorder="1" applyAlignment="1">
      <alignment horizontal="center" vertical="center"/>
    </xf>
    <xf numFmtId="3" fontId="18" fillId="8" borderId="46" xfId="0" applyNumberFormat="1" applyFont="1" applyFill="1" applyBorder="1" applyAlignment="1">
      <alignment horizontal="center" vertical="center"/>
    </xf>
    <xf numFmtId="3" fontId="18" fillId="8" borderId="47" xfId="0" applyNumberFormat="1" applyFont="1" applyFill="1" applyBorder="1" applyAlignment="1">
      <alignment horizontal="center" vertical="center"/>
    </xf>
    <xf numFmtId="0" fontId="28" fillId="12" borderId="48" xfId="0" applyFont="1" applyFill="1" applyBorder="1" applyAlignment="1">
      <alignment horizontal="center" vertical="center"/>
    </xf>
    <xf numFmtId="9" fontId="17" fillId="12" borderId="48" xfId="1" applyFont="1" applyFill="1" applyBorder="1" applyAlignment="1">
      <alignment horizontal="center" vertical="center"/>
    </xf>
    <xf numFmtId="9" fontId="17" fillId="12" borderId="48" xfId="1" applyFont="1" applyFill="1" applyBorder="1" applyAlignment="1">
      <alignment horizontal="center" vertical="center"/>
    </xf>
    <xf numFmtId="0" fontId="13" fillId="2" borderId="0" xfId="0" applyFont="1" applyFill="1"/>
    <xf numFmtId="0" fontId="10" fillId="2" borderId="49" xfId="0" applyFont="1" applyFill="1" applyBorder="1" applyAlignment="1">
      <alignment horizontal="left" vertical="center"/>
    </xf>
    <xf numFmtId="0" fontId="12" fillId="2" borderId="49" xfId="0" applyFont="1" applyFill="1" applyBorder="1" applyAlignment="1">
      <alignment horizontal="center" vertical="center"/>
    </xf>
    <xf numFmtId="0" fontId="0" fillId="2" borderId="50" xfId="0" applyFill="1" applyBorder="1"/>
    <xf numFmtId="0" fontId="15" fillId="5" borderId="51" xfId="0" applyFont="1" applyFill="1" applyBorder="1" applyAlignment="1">
      <alignment horizontal="center" vertical="center" wrapText="1"/>
    </xf>
    <xf numFmtId="0" fontId="15" fillId="5" borderId="52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left"/>
    </xf>
    <xf numFmtId="0" fontId="0" fillId="9" borderId="0" xfId="0" applyFill="1"/>
    <xf numFmtId="3" fontId="22" fillId="2" borderId="43" xfId="0" applyNumberFormat="1" applyFont="1" applyFill="1" applyBorder="1" applyAlignment="1">
      <alignment horizontal="center" vertical="center" wrapText="1"/>
    </xf>
    <xf numFmtId="3" fontId="22" fillId="2" borderId="41" xfId="0" applyNumberFormat="1" applyFont="1" applyFill="1" applyBorder="1" applyAlignment="1">
      <alignment horizontal="center" vertical="center" wrapText="1"/>
    </xf>
    <xf numFmtId="3" fontId="22" fillId="2" borderId="44" xfId="0" applyNumberFormat="1" applyFont="1" applyFill="1" applyBorder="1" applyAlignment="1">
      <alignment horizontal="center" vertical="center" wrapText="1"/>
    </xf>
    <xf numFmtId="3" fontId="22" fillId="7" borderId="32" xfId="0" applyNumberFormat="1" applyFont="1" applyFill="1" applyBorder="1" applyAlignment="1">
      <alignment horizontal="center" vertical="center" wrapText="1"/>
    </xf>
    <xf numFmtId="3" fontId="22" fillId="7" borderId="30" xfId="0" applyNumberFormat="1" applyFont="1" applyFill="1" applyBorder="1" applyAlignment="1">
      <alignment horizontal="center" vertical="center" wrapText="1"/>
    </xf>
    <xf numFmtId="3" fontId="22" fillId="7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31" fillId="12" borderId="0" xfId="0" applyFont="1" applyFill="1" applyAlignment="1">
      <alignment vertical="center"/>
    </xf>
    <xf numFmtId="9" fontId="32" fillId="2" borderId="0" xfId="2" applyFont="1" applyFill="1" applyBorder="1" applyAlignment="1">
      <alignment horizontal="center"/>
    </xf>
    <xf numFmtId="0" fontId="32" fillId="6" borderId="0" xfId="0" applyFont="1" applyFill="1" applyBorder="1"/>
  </cellXfs>
  <cellStyles count="3">
    <cellStyle name="Normal" xfId="0" builtinId="0"/>
    <cellStyle name="Porcentaje" xfId="1" builtinId="5"/>
    <cellStyle name="Porcentu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 AER'!$A$53:$A$64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AER'!$B$53:$B$64</c:f>
              <c:numCache>
                <c:formatCode>#,##0</c:formatCode>
                <c:ptCount val="12"/>
                <c:pt idx="0">
                  <c:v>1961</c:v>
                </c:pt>
                <c:pt idx="1">
                  <c:v>3024</c:v>
                </c:pt>
                <c:pt idx="2">
                  <c:v>7196</c:v>
                </c:pt>
                <c:pt idx="3">
                  <c:v>9447</c:v>
                </c:pt>
                <c:pt idx="4">
                  <c:v>7657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707928"/>
        <c:axId val="533708320"/>
      </c:barChart>
      <c:catAx>
        <c:axId val="533707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33708320"/>
        <c:crosses val="autoZero"/>
        <c:auto val="1"/>
        <c:lblAlgn val="ctr"/>
        <c:lblOffset val="100"/>
        <c:noMultiLvlLbl val="0"/>
      </c:catAx>
      <c:valAx>
        <c:axId val="5337083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3707928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 AER'!$C$70,'ER AER'!$E$70,'ER AER'!$G$70,'ER AER'!$I$70,'ER AER'!$K$70,'ER AER'!$M$70,'ER AER'!$O$70)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AER'!$C$83,'ER AER'!$E$83,'ER AER'!$G$83,'ER AER'!$I$83,'ER AER'!$K$83,'ER AER'!$M$83,'ER AER'!$O$83)</c:f>
              <c:numCache>
                <c:formatCode>#,##0</c:formatCode>
                <c:ptCount val="7"/>
                <c:pt idx="0">
                  <c:v>4814</c:v>
                </c:pt>
                <c:pt idx="1">
                  <c:v>6566</c:v>
                </c:pt>
                <c:pt idx="2">
                  <c:v>12327</c:v>
                </c:pt>
                <c:pt idx="3">
                  <c:v>3356</c:v>
                </c:pt>
                <c:pt idx="4">
                  <c:v>1479</c:v>
                </c:pt>
                <c:pt idx="5">
                  <c:v>706</c:v>
                </c:pt>
                <c:pt idx="6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33709104"/>
        <c:axId val="533709496"/>
      </c:barChart>
      <c:catAx>
        <c:axId val="5337091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533709496"/>
        <c:crosses val="autoZero"/>
        <c:auto val="1"/>
        <c:lblAlgn val="ctr"/>
        <c:lblOffset val="100"/>
        <c:noMultiLvlLbl val="0"/>
      </c:catAx>
      <c:valAx>
        <c:axId val="533709496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53370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12669174573681191"/>
          <c:y val="3.5365908931713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618</c:v>
                </c:pt>
                <c:pt idx="1">
                  <c:v>3881</c:v>
                </c:pt>
                <c:pt idx="2">
                  <c:v>2315</c:v>
                </c:pt>
                <c:pt idx="3">
                  <c:v>1504</c:v>
                </c:pt>
                <c:pt idx="4">
                  <c:v>4877</c:v>
                </c:pt>
                <c:pt idx="5">
                  <c:v>14043</c:v>
                </c:pt>
                <c:pt idx="6">
                  <c:v>1865</c:v>
                </c:pt>
                <c:pt idx="7">
                  <c:v>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533710280"/>
        <c:axId val="533710672"/>
      </c:barChart>
      <c:catAx>
        <c:axId val="533710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33710672"/>
        <c:crosses val="autoZero"/>
        <c:auto val="1"/>
        <c:lblAlgn val="l"/>
        <c:lblOffset val="100"/>
        <c:noMultiLvlLbl val="0"/>
      </c:catAx>
      <c:valAx>
        <c:axId val="53371067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533710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50</xdr:row>
      <xdr:rowOff>45720</xdr:rowOff>
    </xdr:from>
    <xdr:to>
      <xdr:col>19</xdr:col>
      <xdr:colOff>167640</xdr:colOff>
      <xdr:row>65</xdr:row>
      <xdr:rowOff>190500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66</xdr:row>
      <xdr:rowOff>266700</xdr:rowOff>
    </xdr:from>
    <xdr:to>
      <xdr:col>27</xdr:col>
      <xdr:colOff>548640</xdr:colOff>
      <xdr:row>83</xdr:row>
      <xdr:rowOff>114300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45</xdr:row>
      <xdr:rowOff>99060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220980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1148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yo%202018\BE%20May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U16" t="str">
            <v>Infancia</v>
          </cell>
          <cell r="X16">
            <v>618</v>
          </cell>
        </row>
        <row r="17">
          <cell r="U17" t="str">
            <v>Niñez</v>
          </cell>
          <cell r="X17">
            <v>3881</v>
          </cell>
        </row>
        <row r="18">
          <cell r="U18" t="str">
            <v>Adolescentes</v>
          </cell>
          <cell r="X18">
            <v>2315</v>
          </cell>
        </row>
        <row r="19">
          <cell r="U19" t="str">
            <v>Adolescentes Tardios</v>
          </cell>
          <cell r="X19">
            <v>1504</v>
          </cell>
        </row>
        <row r="20">
          <cell r="U20" t="str">
            <v>Jóvenes</v>
          </cell>
          <cell r="X20">
            <v>4877</v>
          </cell>
        </row>
        <row r="21">
          <cell r="U21" t="str">
            <v>Adultos</v>
          </cell>
          <cell r="X21">
            <v>14043</v>
          </cell>
        </row>
        <row r="22">
          <cell r="U22" t="str">
            <v>Adultos Mayores</v>
          </cell>
          <cell r="X22">
            <v>1865</v>
          </cell>
        </row>
        <row r="23">
          <cell r="U23" t="str">
            <v>Sin información</v>
          </cell>
          <cell r="X23">
            <v>182</v>
          </cell>
        </row>
        <row r="53">
          <cell r="A53" t="str">
            <v>Ene</v>
          </cell>
          <cell r="B53">
            <v>1961</v>
          </cell>
        </row>
        <row r="54">
          <cell r="A54" t="str">
            <v>Feb</v>
          </cell>
          <cell r="B54">
            <v>3024</v>
          </cell>
        </row>
        <row r="55">
          <cell r="A55" t="str">
            <v>Mar</v>
          </cell>
          <cell r="B55">
            <v>7196</v>
          </cell>
        </row>
        <row r="56">
          <cell r="A56" t="str">
            <v>Abr</v>
          </cell>
          <cell r="B56">
            <v>9447</v>
          </cell>
        </row>
        <row r="57">
          <cell r="A57" t="str">
            <v>May</v>
          </cell>
          <cell r="B57">
            <v>7657</v>
          </cell>
        </row>
        <row r="58">
          <cell r="A58" t="str">
            <v>Jun</v>
          </cell>
          <cell r="B58">
            <v>0</v>
          </cell>
        </row>
        <row r="59">
          <cell r="A59" t="str">
            <v>Jul</v>
          </cell>
          <cell r="B59">
            <v>0</v>
          </cell>
        </row>
        <row r="60">
          <cell r="A60" t="str">
            <v>Ago</v>
          </cell>
          <cell r="B60">
            <v>0</v>
          </cell>
        </row>
        <row r="61">
          <cell r="A61" t="str">
            <v>Sep</v>
          </cell>
          <cell r="B61">
            <v>0</v>
          </cell>
        </row>
        <row r="62">
          <cell r="A62" t="str">
            <v>Oct</v>
          </cell>
          <cell r="B62">
            <v>0</v>
          </cell>
        </row>
        <row r="63">
          <cell r="A63" t="str">
            <v>Nov</v>
          </cell>
          <cell r="B63">
            <v>0</v>
          </cell>
        </row>
        <row r="64">
          <cell r="A64" t="str">
            <v>Dic</v>
          </cell>
          <cell r="B64">
            <v>0</v>
          </cell>
        </row>
        <row r="70">
          <cell r="C70" t="str">
            <v>Redes Insititucionales y Comunitarias articuladas en el marco del sistema local</v>
          </cell>
          <cell r="E70" t="str">
            <v>Movilización social para enfrentar la violencia familiar y sexual en zona rural</v>
          </cell>
          <cell r="G70" t="str">
            <v>Desarrollo de capacidades de la población frente a la VFS</v>
          </cell>
          <cell r="I70" t="str">
            <v>Fortalecimiento de las capacidades de los operadores de atención y prevención de la VFS en los niveles provinciales, distritales y comunal</v>
          </cell>
          <cell r="K70" t="str">
            <v>Rutas de atención y promoción de la VFS en las zonas rurales</v>
          </cell>
          <cell r="M70" t="str">
            <v>Fortalecer la organización comunal para la vigilancia frente a la VFS en zonas rurales</v>
          </cell>
          <cell r="O70" t="str">
            <v>Fortalecimiento del modelo de la estrategia de atención, prevención y protección frente a la VFS en zonas rurales</v>
          </cell>
        </row>
        <row r="83">
          <cell r="C83">
            <v>4814</v>
          </cell>
          <cell r="E83">
            <v>6566</v>
          </cell>
          <cell r="G83">
            <v>12327</v>
          </cell>
          <cell r="I83">
            <v>3356</v>
          </cell>
          <cell r="K83">
            <v>1479</v>
          </cell>
          <cell r="M83">
            <v>706</v>
          </cell>
          <cell r="O83">
            <v>37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5:AB86"/>
  <sheetViews>
    <sheetView tabSelected="1" view="pageBreakPreview" zoomScale="70" zoomScaleNormal="80" zoomScaleSheetLayoutView="70" workbookViewId="0">
      <selection activeCell="H19" sqref="H19"/>
    </sheetView>
  </sheetViews>
  <sheetFormatPr baseColWidth="10" defaultColWidth="11.44140625" defaultRowHeight="14.4" x14ac:dyDescent="0.3"/>
  <cols>
    <col min="1" max="1" width="11.88671875" style="5" customWidth="1"/>
    <col min="2" max="3" width="13.6640625" style="5" customWidth="1"/>
    <col min="4" max="6" width="10.6640625" style="5" customWidth="1"/>
    <col min="7" max="8" width="11.6640625" style="5" customWidth="1"/>
    <col min="9" max="10" width="12.6640625" style="5" customWidth="1"/>
    <col min="11" max="14" width="10.6640625" style="5" customWidth="1"/>
    <col min="15" max="16" width="11.6640625" style="5" customWidth="1"/>
    <col min="17" max="28" width="10.6640625" style="5" customWidth="1"/>
    <col min="29" max="16384" width="11.44140625" style="5"/>
  </cols>
  <sheetData>
    <row r="5" spans="1:28" s="4" customFormat="1" ht="26.25" customHeight="1" x14ac:dyDescent="0.55000000000000004">
      <c r="A5" s="1" t="s">
        <v>0</v>
      </c>
      <c r="B5" s="2"/>
      <c r="C5" s="2"/>
      <c r="D5" s="2"/>
      <c r="E5" s="2"/>
      <c r="F5" s="2"/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7.5" customHeight="1" x14ac:dyDescent="0.3"/>
    <row r="7" spans="1:28" ht="7.5" customHeight="1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27.75" customHeight="1" x14ac:dyDescent="0.3">
      <c r="A8" s="8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23.25" customHeight="1" x14ac:dyDescent="0.3">
      <c r="A9" s="10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s="15" customFormat="1" ht="7.5" customHeight="1" x14ac:dyDescent="0.3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s="15" customFormat="1" ht="8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s="15" customFormat="1" ht="23.25" customHeight="1" thickBot="1" x14ac:dyDescent="0.35">
      <c r="A12" s="16" t="s">
        <v>3</v>
      </c>
      <c r="B12" s="17"/>
      <c r="C12" s="17"/>
      <c r="D12" s="17"/>
      <c r="E12" s="17"/>
      <c r="F12" s="17"/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16" t="s">
        <v>4</v>
      </c>
      <c r="V12" s="21"/>
      <c r="W12" s="21"/>
      <c r="X12" s="21"/>
      <c r="Y12" s="21"/>
      <c r="Z12" s="21"/>
      <c r="AA12" s="21"/>
      <c r="AB12" s="5"/>
    </row>
    <row r="13" spans="1:28" s="15" customFormat="1" ht="12.75" customHeight="1" x14ac:dyDescent="0.3">
      <c r="A13" s="5"/>
      <c r="B13" s="5"/>
      <c r="C13" s="5"/>
      <c r="D13" s="5"/>
      <c r="E13" s="5"/>
      <c r="F13" s="5"/>
      <c r="G13" s="2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3"/>
      <c r="V13" s="5"/>
      <c r="W13" s="5"/>
      <c r="X13" s="5"/>
      <c r="Y13" s="5"/>
      <c r="Z13" s="5"/>
      <c r="AA13" s="5"/>
      <c r="AB13" s="5"/>
    </row>
    <row r="14" spans="1:28" s="15" customFormat="1" ht="42" customHeight="1" x14ac:dyDescent="0.3">
      <c r="A14" s="24" t="s">
        <v>5</v>
      </c>
      <c r="B14" s="25" t="s">
        <v>6</v>
      </c>
      <c r="C14" s="26"/>
      <c r="D14" s="27" t="s">
        <v>7</v>
      </c>
      <c r="E14" s="27" t="s">
        <v>8</v>
      </c>
      <c r="F14" s="27" t="s">
        <v>9</v>
      </c>
      <c r="G14" s="27" t="s">
        <v>10</v>
      </c>
      <c r="H14" s="27" t="s">
        <v>11</v>
      </c>
      <c r="I14" s="27" t="s">
        <v>12</v>
      </c>
      <c r="J14" s="27" t="s">
        <v>13</v>
      </c>
      <c r="K14" s="27" t="s">
        <v>14</v>
      </c>
      <c r="L14" s="27" t="s">
        <v>15</v>
      </c>
      <c r="M14" s="27" t="s">
        <v>16</v>
      </c>
      <c r="N14" s="27" t="s">
        <v>17</v>
      </c>
      <c r="O14" s="27" t="s">
        <v>18</v>
      </c>
      <c r="P14" s="27" t="s">
        <v>19</v>
      </c>
      <c r="Q14" s="28" t="s">
        <v>20</v>
      </c>
      <c r="R14" s="5"/>
      <c r="S14" s="29"/>
      <c r="T14" s="29"/>
      <c r="U14" s="24" t="s">
        <v>21</v>
      </c>
      <c r="V14" s="27"/>
      <c r="W14" s="27"/>
      <c r="X14" s="27" t="s">
        <v>22</v>
      </c>
      <c r="Y14" s="27"/>
      <c r="Z14" s="27" t="s">
        <v>20</v>
      </c>
      <c r="AA14" s="30"/>
      <c r="AB14" s="29"/>
    </row>
    <row r="15" spans="1:28" s="15" customFormat="1" ht="23.25" customHeight="1" x14ac:dyDescent="0.3">
      <c r="A15" s="31"/>
      <c r="B15" s="32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  <c r="R15" s="5"/>
      <c r="S15" s="29"/>
      <c r="T15" s="29"/>
      <c r="U15" s="36"/>
      <c r="V15" s="34"/>
      <c r="W15" s="34"/>
      <c r="X15" s="34"/>
      <c r="Y15" s="34"/>
      <c r="Z15" s="34"/>
      <c r="AA15" s="37"/>
      <c r="AB15" s="29"/>
    </row>
    <row r="16" spans="1:28" s="15" customFormat="1" ht="23.25" customHeight="1" x14ac:dyDescent="0.3">
      <c r="A16" s="38">
        <v>1</v>
      </c>
      <c r="B16" s="39" t="s">
        <v>23</v>
      </c>
      <c r="C16" s="40"/>
      <c r="D16" s="41">
        <v>0</v>
      </c>
      <c r="E16" s="41">
        <v>130</v>
      </c>
      <c r="F16" s="41">
        <v>243</v>
      </c>
      <c r="G16" s="41">
        <v>250</v>
      </c>
      <c r="H16" s="41">
        <v>537</v>
      </c>
      <c r="I16" s="41"/>
      <c r="J16" s="41"/>
      <c r="K16" s="41"/>
      <c r="L16" s="41"/>
      <c r="M16" s="41"/>
      <c r="N16" s="41"/>
      <c r="O16" s="41"/>
      <c r="P16" s="41">
        <f>+SUM(D16:O16)</f>
        <v>1160</v>
      </c>
      <c r="Q16" s="42">
        <f t="shared" ref="Q16:Q45" si="0">+P16/$P$46</f>
        <v>3.9610722212736899E-2</v>
      </c>
      <c r="R16" s="5"/>
      <c r="S16" s="43"/>
      <c r="T16" s="44"/>
      <c r="U16" s="45" t="s">
        <v>24</v>
      </c>
      <c r="V16" s="46"/>
      <c r="W16" s="47" t="s">
        <v>25</v>
      </c>
      <c r="X16" s="48">
        <v>618</v>
      </c>
      <c r="Y16" s="48"/>
      <c r="Z16" s="49">
        <f t="shared" ref="Z16:Z23" si="1">+X16/$X$24</f>
        <v>2.1102953730578796E-2</v>
      </c>
      <c r="AA16" s="50"/>
      <c r="AB16" s="51"/>
    </row>
    <row r="17" spans="1:28" s="15" customFormat="1" ht="23.25" customHeight="1" x14ac:dyDescent="0.3">
      <c r="A17" s="38">
        <v>2</v>
      </c>
      <c r="B17" s="39" t="s">
        <v>26</v>
      </c>
      <c r="C17" s="40"/>
      <c r="D17" s="41">
        <v>97</v>
      </c>
      <c r="E17" s="41">
        <v>132</v>
      </c>
      <c r="F17" s="41">
        <v>50</v>
      </c>
      <c r="G17" s="41">
        <v>279</v>
      </c>
      <c r="H17" s="41">
        <v>504</v>
      </c>
      <c r="I17" s="41"/>
      <c r="J17" s="41"/>
      <c r="K17" s="41"/>
      <c r="L17" s="41"/>
      <c r="M17" s="41"/>
      <c r="N17" s="41"/>
      <c r="O17" s="41"/>
      <c r="P17" s="41">
        <f t="shared" ref="P17:P44" si="2">+SUM(D17:O17)</f>
        <v>1062</v>
      </c>
      <c r="Q17" s="42">
        <f t="shared" si="0"/>
        <v>3.6264299129247057E-2</v>
      </c>
      <c r="R17" s="5"/>
      <c r="S17" s="43"/>
      <c r="T17" s="44"/>
      <c r="U17" s="52" t="s">
        <v>27</v>
      </c>
      <c r="V17" s="53"/>
      <c r="W17" s="54" t="s">
        <v>28</v>
      </c>
      <c r="X17" s="55">
        <v>3881</v>
      </c>
      <c r="Y17" s="55"/>
      <c r="Z17" s="56">
        <f t="shared" si="1"/>
        <v>0.13252518354106196</v>
      </c>
      <c r="AA17" s="57"/>
      <c r="AB17" s="51"/>
    </row>
    <row r="18" spans="1:28" s="15" customFormat="1" ht="23.25" customHeight="1" x14ac:dyDescent="0.3">
      <c r="A18" s="38">
        <v>3</v>
      </c>
      <c r="B18" s="39" t="s">
        <v>29</v>
      </c>
      <c r="C18" s="40"/>
      <c r="D18" s="41">
        <v>16</v>
      </c>
      <c r="E18" s="41">
        <v>7</v>
      </c>
      <c r="F18" s="41">
        <v>88</v>
      </c>
      <c r="G18" s="41">
        <v>172</v>
      </c>
      <c r="H18" s="41">
        <v>350</v>
      </c>
      <c r="I18" s="41"/>
      <c r="J18" s="41"/>
      <c r="K18" s="41"/>
      <c r="L18" s="41"/>
      <c r="M18" s="41"/>
      <c r="N18" s="41"/>
      <c r="O18" s="41"/>
      <c r="P18" s="41">
        <f t="shared" si="2"/>
        <v>633</v>
      </c>
      <c r="Q18" s="42">
        <f t="shared" si="0"/>
        <v>2.1615161345398669E-2</v>
      </c>
      <c r="R18" s="5"/>
      <c r="S18" s="43"/>
      <c r="T18" s="44"/>
      <c r="U18" s="58" t="s">
        <v>30</v>
      </c>
      <c r="V18" s="59"/>
      <c r="W18" s="60" t="s">
        <v>31</v>
      </c>
      <c r="X18" s="61">
        <v>2315</v>
      </c>
      <c r="Y18" s="61"/>
      <c r="Z18" s="62">
        <f t="shared" si="1"/>
        <v>7.9050708553867172E-2</v>
      </c>
      <c r="AA18" s="63"/>
      <c r="AB18" s="51"/>
    </row>
    <row r="19" spans="1:28" s="15" customFormat="1" ht="23.25" customHeight="1" x14ac:dyDescent="0.3">
      <c r="A19" s="38">
        <v>4</v>
      </c>
      <c r="B19" s="39" t="s">
        <v>32</v>
      </c>
      <c r="C19" s="40"/>
      <c r="D19" s="41">
        <v>85</v>
      </c>
      <c r="E19" s="41">
        <v>231</v>
      </c>
      <c r="F19" s="41">
        <v>246</v>
      </c>
      <c r="G19" s="41">
        <v>292</v>
      </c>
      <c r="H19" s="41">
        <v>573</v>
      </c>
      <c r="I19" s="41"/>
      <c r="J19" s="41"/>
      <c r="K19" s="41"/>
      <c r="L19" s="41"/>
      <c r="M19" s="41"/>
      <c r="N19" s="41"/>
      <c r="O19" s="41"/>
      <c r="P19" s="41">
        <f t="shared" si="2"/>
        <v>1427</v>
      </c>
      <c r="Q19" s="42">
        <f t="shared" si="0"/>
        <v>4.8728017756530649E-2</v>
      </c>
      <c r="R19" s="5"/>
      <c r="S19" s="43"/>
      <c r="T19" s="44"/>
      <c r="U19" s="52" t="s">
        <v>33</v>
      </c>
      <c r="V19" s="53"/>
      <c r="W19" s="54" t="s">
        <v>34</v>
      </c>
      <c r="X19" s="55">
        <v>1504</v>
      </c>
      <c r="Y19" s="55"/>
      <c r="Z19" s="56">
        <f t="shared" si="1"/>
        <v>5.1357350179272662E-2</v>
      </c>
      <c r="AA19" s="57"/>
      <c r="AB19" s="51"/>
    </row>
    <row r="20" spans="1:28" s="15" customFormat="1" ht="23.25" customHeight="1" x14ac:dyDescent="0.3">
      <c r="A20" s="38">
        <v>5</v>
      </c>
      <c r="B20" s="39" t="s">
        <v>35</v>
      </c>
      <c r="C20" s="40"/>
      <c r="D20" s="41">
        <v>91</v>
      </c>
      <c r="E20" s="41">
        <v>129</v>
      </c>
      <c r="F20" s="41">
        <v>207</v>
      </c>
      <c r="G20" s="41">
        <v>313</v>
      </c>
      <c r="H20" s="41">
        <v>209</v>
      </c>
      <c r="I20" s="41"/>
      <c r="J20" s="41"/>
      <c r="K20" s="41"/>
      <c r="L20" s="41"/>
      <c r="M20" s="41"/>
      <c r="N20" s="41"/>
      <c r="O20" s="41"/>
      <c r="P20" s="41">
        <f t="shared" si="2"/>
        <v>949</v>
      </c>
      <c r="Q20" s="42">
        <f t="shared" si="0"/>
        <v>3.240566843093734E-2</v>
      </c>
      <c r="R20" s="5"/>
      <c r="S20" s="43"/>
      <c r="T20" s="44"/>
      <c r="U20" s="58" t="s">
        <v>36</v>
      </c>
      <c r="V20" s="59"/>
      <c r="W20" s="60" t="s">
        <v>37</v>
      </c>
      <c r="X20" s="61">
        <v>4877</v>
      </c>
      <c r="Y20" s="61"/>
      <c r="Z20" s="62">
        <f t="shared" si="1"/>
        <v>0.1665357691651016</v>
      </c>
      <c r="AA20" s="63"/>
      <c r="AB20" s="51"/>
    </row>
    <row r="21" spans="1:28" s="15" customFormat="1" ht="23.25" customHeight="1" x14ac:dyDescent="0.3">
      <c r="A21" s="38">
        <v>6</v>
      </c>
      <c r="B21" s="39" t="s">
        <v>38</v>
      </c>
      <c r="C21" s="40"/>
      <c r="D21" s="41">
        <v>44</v>
      </c>
      <c r="E21" s="41">
        <v>18</v>
      </c>
      <c r="F21" s="41">
        <v>171</v>
      </c>
      <c r="G21" s="41">
        <v>72</v>
      </c>
      <c r="H21" s="41">
        <v>154</v>
      </c>
      <c r="I21" s="41"/>
      <c r="J21" s="41"/>
      <c r="K21" s="41"/>
      <c r="L21" s="41"/>
      <c r="M21" s="41"/>
      <c r="N21" s="41"/>
      <c r="O21" s="41"/>
      <c r="P21" s="41">
        <f t="shared" si="2"/>
        <v>459</v>
      </c>
      <c r="Q21" s="42">
        <f t="shared" si="0"/>
        <v>1.5673553013488134E-2</v>
      </c>
      <c r="R21" s="5"/>
      <c r="S21" s="43"/>
      <c r="T21" s="44"/>
      <c r="U21" s="52" t="s">
        <v>39</v>
      </c>
      <c r="V21" s="53"/>
      <c r="W21" s="54" t="s">
        <v>40</v>
      </c>
      <c r="X21" s="55">
        <v>14043</v>
      </c>
      <c r="Y21" s="55"/>
      <c r="Z21" s="56">
        <f t="shared" si="1"/>
        <v>0.4795287689943657</v>
      </c>
      <c r="AA21" s="57"/>
      <c r="AB21" s="51"/>
    </row>
    <row r="22" spans="1:28" s="15" customFormat="1" ht="23.25" customHeight="1" x14ac:dyDescent="0.3">
      <c r="A22" s="38">
        <v>7</v>
      </c>
      <c r="B22" s="39" t="s">
        <v>41</v>
      </c>
      <c r="C22" s="40"/>
      <c r="D22" s="41">
        <v>78</v>
      </c>
      <c r="E22" s="41">
        <v>134</v>
      </c>
      <c r="F22" s="41">
        <v>426</v>
      </c>
      <c r="G22" s="41">
        <v>435</v>
      </c>
      <c r="H22" s="41">
        <v>239</v>
      </c>
      <c r="I22" s="41"/>
      <c r="J22" s="41"/>
      <c r="K22" s="41"/>
      <c r="L22" s="41"/>
      <c r="M22" s="41"/>
      <c r="N22" s="41"/>
      <c r="O22" s="41"/>
      <c r="P22" s="41">
        <f t="shared" si="2"/>
        <v>1312</v>
      </c>
      <c r="Q22" s="42">
        <f t="shared" si="0"/>
        <v>4.4801092709578286E-2</v>
      </c>
      <c r="R22" s="5"/>
      <c r="S22" s="43"/>
      <c r="T22" s="44"/>
      <c r="U22" s="58" t="s">
        <v>42</v>
      </c>
      <c r="V22" s="59"/>
      <c r="W22" s="60" t="s">
        <v>43</v>
      </c>
      <c r="X22" s="61">
        <v>1865</v>
      </c>
      <c r="Y22" s="61"/>
      <c r="Z22" s="62">
        <f t="shared" si="1"/>
        <v>6.3684480109270955E-2</v>
      </c>
      <c r="AA22" s="63"/>
      <c r="AB22" s="51"/>
    </row>
    <row r="23" spans="1:28" s="15" customFormat="1" ht="23.25" customHeight="1" x14ac:dyDescent="0.3">
      <c r="A23" s="38">
        <v>8</v>
      </c>
      <c r="B23" s="39" t="s">
        <v>44</v>
      </c>
      <c r="C23" s="40"/>
      <c r="D23" s="41">
        <v>127</v>
      </c>
      <c r="E23" s="41">
        <v>36</v>
      </c>
      <c r="F23" s="41">
        <v>254</v>
      </c>
      <c r="G23" s="41">
        <v>142</v>
      </c>
      <c r="H23" s="41">
        <v>272</v>
      </c>
      <c r="I23" s="41"/>
      <c r="J23" s="41"/>
      <c r="K23" s="41"/>
      <c r="L23" s="41"/>
      <c r="M23" s="41"/>
      <c r="N23" s="41"/>
      <c r="O23" s="41"/>
      <c r="P23" s="41">
        <f t="shared" si="2"/>
        <v>831</v>
      </c>
      <c r="Q23" s="42">
        <f t="shared" si="0"/>
        <v>2.8376301861021001E-2</v>
      </c>
      <c r="R23" s="5"/>
      <c r="S23" s="43"/>
      <c r="T23" s="44"/>
      <c r="U23" s="52" t="s">
        <v>45</v>
      </c>
      <c r="V23" s="53"/>
      <c r="W23" s="54"/>
      <c r="X23" s="55">
        <v>182</v>
      </c>
      <c r="Y23" s="55"/>
      <c r="Z23" s="56">
        <f t="shared" si="1"/>
        <v>6.2147857264811335E-3</v>
      </c>
      <c r="AA23" s="57"/>
      <c r="AB23" s="51"/>
    </row>
    <row r="24" spans="1:28" s="15" customFormat="1" ht="23.25" customHeight="1" x14ac:dyDescent="0.3">
      <c r="A24" s="38">
        <v>9</v>
      </c>
      <c r="B24" s="39" t="s">
        <v>46</v>
      </c>
      <c r="C24" s="40"/>
      <c r="D24" s="41">
        <v>79</v>
      </c>
      <c r="E24" s="41">
        <v>199</v>
      </c>
      <c r="F24" s="41">
        <v>365</v>
      </c>
      <c r="G24" s="41">
        <v>300</v>
      </c>
      <c r="H24" s="41">
        <v>432</v>
      </c>
      <c r="I24" s="41"/>
      <c r="J24" s="41"/>
      <c r="K24" s="41"/>
      <c r="L24" s="41"/>
      <c r="M24" s="41"/>
      <c r="N24" s="41"/>
      <c r="O24" s="41"/>
      <c r="P24" s="41">
        <f t="shared" si="2"/>
        <v>1375</v>
      </c>
      <c r="Q24" s="42">
        <f t="shared" si="0"/>
        <v>4.6952364691821749E-2</v>
      </c>
      <c r="R24" s="5"/>
      <c r="S24" s="43"/>
      <c r="T24" s="44"/>
      <c r="U24" s="64" t="s">
        <v>19</v>
      </c>
      <c r="V24" s="65"/>
      <c r="W24" s="66"/>
      <c r="X24" s="67">
        <f>+SUM(X16:X23)</f>
        <v>29285</v>
      </c>
      <c r="Y24" s="67"/>
      <c r="Z24" s="68">
        <v>1</v>
      </c>
      <c r="AA24" s="69"/>
      <c r="AB24" s="51"/>
    </row>
    <row r="25" spans="1:28" s="15" customFormat="1" ht="23.25" customHeight="1" x14ac:dyDescent="0.3">
      <c r="A25" s="38">
        <v>10</v>
      </c>
      <c r="B25" s="39" t="s">
        <v>47</v>
      </c>
      <c r="C25" s="40"/>
      <c r="D25" s="41">
        <v>148</v>
      </c>
      <c r="E25" s="41">
        <v>217</v>
      </c>
      <c r="F25" s="41">
        <v>268</v>
      </c>
      <c r="G25" s="41">
        <v>220</v>
      </c>
      <c r="H25" s="41">
        <v>550</v>
      </c>
      <c r="I25" s="41"/>
      <c r="J25" s="41"/>
      <c r="K25" s="41"/>
      <c r="L25" s="41"/>
      <c r="M25" s="41"/>
      <c r="N25" s="41"/>
      <c r="O25" s="41"/>
      <c r="P25" s="41">
        <f t="shared" si="2"/>
        <v>1403</v>
      </c>
      <c r="Q25" s="42">
        <f t="shared" si="0"/>
        <v>4.7908485572818849E-2</v>
      </c>
      <c r="R25" s="5"/>
      <c r="S25" s="43"/>
      <c r="T25" s="44"/>
      <c r="U25" s="5"/>
      <c r="V25" s="5"/>
      <c r="W25" s="5"/>
      <c r="X25" s="5"/>
      <c r="Y25" s="5"/>
      <c r="Z25" s="5"/>
      <c r="AA25" s="5"/>
      <c r="AB25" s="51"/>
    </row>
    <row r="26" spans="1:28" s="15" customFormat="1" ht="23.25" customHeight="1" x14ac:dyDescent="0.3">
      <c r="A26" s="38">
        <v>11</v>
      </c>
      <c r="B26" s="39" t="s">
        <v>48</v>
      </c>
      <c r="C26" s="40"/>
      <c r="D26" s="41">
        <v>58</v>
      </c>
      <c r="E26" s="41">
        <v>28</v>
      </c>
      <c r="F26" s="41">
        <v>228</v>
      </c>
      <c r="G26" s="41">
        <v>116</v>
      </c>
      <c r="H26" s="41">
        <v>164</v>
      </c>
      <c r="I26" s="41"/>
      <c r="J26" s="41"/>
      <c r="K26" s="41"/>
      <c r="L26" s="41"/>
      <c r="M26" s="41"/>
      <c r="N26" s="41"/>
      <c r="O26" s="41"/>
      <c r="P26" s="41">
        <f t="shared" si="2"/>
        <v>594</v>
      </c>
      <c r="Q26" s="42">
        <f t="shared" si="0"/>
        <v>2.0283421546866996E-2</v>
      </c>
      <c r="R26" s="5"/>
      <c r="S26" s="43"/>
      <c r="T26" s="44"/>
      <c r="U26" s="5"/>
      <c r="V26" s="5"/>
      <c r="W26" s="5"/>
      <c r="X26" s="5"/>
      <c r="Y26" s="5"/>
      <c r="Z26" s="5"/>
      <c r="AA26" s="5"/>
      <c r="AB26" s="51"/>
    </row>
    <row r="27" spans="1:28" s="15" customFormat="1" ht="23.25" customHeight="1" x14ac:dyDescent="0.3">
      <c r="A27" s="38">
        <v>12</v>
      </c>
      <c r="B27" s="39" t="s">
        <v>49</v>
      </c>
      <c r="C27" s="40"/>
      <c r="D27" s="41">
        <v>58</v>
      </c>
      <c r="E27" s="41">
        <v>56</v>
      </c>
      <c r="F27" s="41">
        <v>241</v>
      </c>
      <c r="G27" s="41">
        <v>144</v>
      </c>
      <c r="H27" s="41">
        <v>149</v>
      </c>
      <c r="I27" s="41"/>
      <c r="J27" s="41"/>
      <c r="K27" s="41"/>
      <c r="L27" s="41"/>
      <c r="M27" s="41"/>
      <c r="N27" s="41"/>
      <c r="O27" s="41"/>
      <c r="P27" s="41">
        <f t="shared" si="2"/>
        <v>648</v>
      </c>
      <c r="Q27" s="42">
        <f t="shared" si="0"/>
        <v>2.2127368960218542E-2</v>
      </c>
      <c r="R27" s="5"/>
      <c r="S27" s="43"/>
      <c r="T27" s="44"/>
      <c r="U27" s="5"/>
      <c r="V27" s="17"/>
      <c r="W27" s="17"/>
      <c r="X27" s="17"/>
      <c r="Y27" s="17"/>
      <c r="Z27" s="17"/>
      <c r="AA27" s="17"/>
      <c r="AB27" s="51"/>
    </row>
    <row r="28" spans="1:28" s="15" customFormat="1" ht="23.25" customHeight="1" x14ac:dyDescent="0.3">
      <c r="A28" s="38">
        <v>13</v>
      </c>
      <c r="B28" s="39" t="s">
        <v>50</v>
      </c>
      <c r="C28" s="40"/>
      <c r="D28" s="41">
        <v>21</v>
      </c>
      <c r="E28" s="41">
        <v>30</v>
      </c>
      <c r="F28" s="41">
        <v>109</v>
      </c>
      <c r="G28" s="41">
        <v>141</v>
      </c>
      <c r="H28" s="41">
        <v>140</v>
      </c>
      <c r="I28" s="41"/>
      <c r="J28" s="41"/>
      <c r="K28" s="41"/>
      <c r="L28" s="41"/>
      <c r="M28" s="41"/>
      <c r="N28" s="41"/>
      <c r="O28" s="41"/>
      <c r="P28" s="41">
        <f t="shared" si="2"/>
        <v>441</v>
      </c>
      <c r="Q28" s="42">
        <f t="shared" si="0"/>
        <v>1.5058903875704285E-2</v>
      </c>
      <c r="R28" s="5"/>
      <c r="S28" s="43"/>
      <c r="T28" s="44"/>
      <c r="U28" s="5"/>
      <c r="V28" s="70"/>
      <c r="W28" s="70"/>
      <c r="X28" s="70"/>
      <c r="Y28" s="70"/>
      <c r="Z28" s="17"/>
      <c r="AA28" s="17"/>
      <c r="AB28" s="51"/>
    </row>
    <row r="29" spans="1:28" s="15" customFormat="1" ht="23.25" customHeight="1" x14ac:dyDescent="0.3">
      <c r="A29" s="38">
        <v>14</v>
      </c>
      <c r="B29" s="39" t="s">
        <v>51</v>
      </c>
      <c r="C29" s="40"/>
      <c r="D29" s="41">
        <v>50</v>
      </c>
      <c r="E29" s="41">
        <v>96</v>
      </c>
      <c r="F29" s="41">
        <v>140</v>
      </c>
      <c r="G29" s="41">
        <v>74</v>
      </c>
      <c r="H29" s="41">
        <v>57</v>
      </c>
      <c r="I29" s="41"/>
      <c r="J29" s="41"/>
      <c r="K29" s="41"/>
      <c r="L29" s="41"/>
      <c r="M29" s="41"/>
      <c r="N29" s="41"/>
      <c r="O29" s="41"/>
      <c r="P29" s="41">
        <f t="shared" si="2"/>
        <v>417</v>
      </c>
      <c r="Q29" s="42">
        <f t="shared" si="0"/>
        <v>1.4239371691992488E-2</v>
      </c>
      <c r="R29" s="5"/>
      <c r="S29" s="71"/>
      <c r="T29" s="72"/>
      <c r="U29" s="73"/>
      <c r="V29" s="73"/>
      <c r="W29" s="73"/>
      <c r="X29" s="73"/>
      <c r="Y29" s="73"/>
      <c r="Z29" s="5"/>
      <c r="AA29" s="5"/>
      <c r="AB29" s="74"/>
    </row>
    <row r="30" spans="1:28" s="15" customFormat="1" ht="23.25" customHeight="1" x14ac:dyDescent="0.3">
      <c r="A30" s="38">
        <v>15</v>
      </c>
      <c r="B30" s="39" t="s">
        <v>52</v>
      </c>
      <c r="C30" s="40"/>
      <c r="D30" s="41">
        <v>103</v>
      </c>
      <c r="E30" s="41">
        <v>144</v>
      </c>
      <c r="F30" s="41">
        <v>191</v>
      </c>
      <c r="G30" s="41">
        <v>107</v>
      </c>
      <c r="H30" s="41">
        <v>176</v>
      </c>
      <c r="I30" s="41"/>
      <c r="J30" s="41"/>
      <c r="K30" s="41"/>
      <c r="L30" s="41"/>
      <c r="M30" s="41"/>
      <c r="N30" s="41"/>
      <c r="O30" s="41"/>
      <c r="P30" s="41">
        <f t="shared" si="2"/>
        <v>721</v>
      </c>
      <c r="Q30" s="42">
        <f t="shared" si="0"/>
        <v>2.4620112685675259E-2</v>
      </c>
      <c r="R30" s="5"/>
      <c r="S30" s="75"/>
      <c r="T30" s="76"/>
      <c r="U30" s="73"/>
      <c r="V30" s="73"/>
      <c r="W30" s="73"/>
      <c r="X30" s="73"/>
      <c r="Y30" s="73"/>
      <c r="Z30" s="5"/>
      <c r="AA30" s="5"/>
      <c r="AB30" s="77"/>
    </row>
    <row r="31" spans="1:28" s="15" customFormat="1" ht="23.25" customHeight="1" x14ac:dyDescent="0.3">
      <c r="A31" s="38">
        <v>16</v>
      </c>
      <c r="B31" s="39" t="s">
        <v>53</v>
      </c>
      <c r="C31" s="40"/>
      <c r="D31" s="41">
        <v>48</v>
      </c>
      <c r="E31" s="41">
        <v>172</v>
      </c>
      <c r="F31" s="41">
        <v>285</v>
      </c>
      <c r="G31" s="41">
        <v>465</v>
      </c>
      <c r="H31" s="41">
        <v>165</v>
      </c>
      <c r="I31" s="41"/>
      <c r="J31" s="41"/>
      <c r="K31" s="41"/>
      <c r="L31" s="41"/>
      <c r="M31" s="41"/>
      <c r="N31" s="41"/>
      <c r="O31" s="41"/>
      <c r="P31" s="41">
        <f t="shared" si="2"/>
        <v>1135</v>
      </c>
      <c r="Q31" s="42">
        <f t="shared" si="0"/>
        <v>3.8757042854703772E-2</v>
      </c>
      <c r="R31" s="5"/>
      <c r="S31" s="20"/>
      <c r="T31" s="20"/>
      <c r="U31" s="5"/>
      <c r="V31" s="5"/>
      <c r="W31" s="5"/>
      <c r="X31" s="5"/>
      <c r="Y31" s="5"/>
      <c r="Z31" s="5"/>
      <c r="AA31" s="5"/>
      <c r="AB31" s="20"/>
    </row>
    <row r="32" spans="1:28" s="15" customFormat="1" ht="23.25" customHeight="1" x14ac:dyDescent="0.3">
      <c r="A32" s="38">
        <v>17</v>
      </c>
      <c r="B32" s="39" t="s">
        <v>54</v>
      </c>
      <c r="C32" s="40"/>
      <c r="D32" s="41">
        <v>179</v>
      </c>
      <c r="E32" s="41">
        <v>236</v>
      </c>
      <c r="F32" s="41">
        <v>307</v>
      </c>
      <c r="G32" s="41">
        <v>316</v>
      </c>
      <c r="H32" s="41">
        <v>284</v>
      </c>
      <c r="I32" s="41"/>
      <c r="J32" s="41"/>
      <c r="K32" s="41"/>
      <c r="L32" s="41"/>
      <c r="M32" s="41"/>
      <c r="N32" s="41"/>
      <c r="O32" s="41"/>
      <c r="P32" s="41">
        <f t="shared" si="2"/>
        <v>1322</v>
      </c>
      <c r="Q32" s="42">
        <f t="shared" si="0"/>
        <v>4.514256445279153E-2</v>
      </c>
      <c r="R32" s="5"/>
      <c r="S32" s="20"/>
      <c r="T32" s="20"/>
      <c r="U32" s="5"/>
      <c r="V32" s="5"/>
      <c r="W32" s="5"/>
      <c r="X32" s="5"/>
      <c r="Y32" s="5"/>
      <c r="Z32" s="5"/>
      <c r="AA32" s="5"/>
      <c r="AB32" s="20"/>
    </row>
    <row r="33" spans="1:27" s="15" customFormat="1" ht="23.25" customHeight="1" x14ac:dyDescent="0.3">
      <c r="A33" s="38">
        <v>18</v>
      </c>
      <c r="B33" s="39" t="s">
        <v>55</v>
      </c>
      <c r="C33" s="40"/>
      <c r="D33" s="41">
        <v>118</v>
      </c>
      <c r="E33" s="41">
        <v>193</v>
      </c>
      <c r="F33" s="41">
        <v>414</v>
      </c>
      <c r="G33" s="41">
        <v>198</v>
      </c>
      <c r="H33" s="41">
        <v>334</v>
      </c>
      <c r="I33" s="41"/>
      <c r="J33" s="41"/>
      <c r="K33" s="41"/>
      <c r="L33" s="41"/>
      <c r="M33" s="41"/>
      <c r="N33" s="41"/>
      <c r="O33" s="41"/>
      <c r="P33" s="41">
        <f t="shared" si="2"/>
        <v>1257</v>
      </c>
      <c r="Q33" s="42">
        <f t="shared" si="0"/>
        <v>4.2922998121905413E-2</v>
      </c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s="15" customFormat="1" ht="23.25" customHeight="1" x14ac:dyDescent="0.3">
      <c r="A34" s="38">
        <v>19</v>
      </c>
      <c r="B34" s="39" t="s">
        <v>56</v>
      </c>
      <c r="C34" s="40"/>
      <c r="D34" s="41">
        <v>229</v>
      </c>
      <c r="E34" s="41">
        <v>193</v>
      </c>
      <c r="F34" s="41">
        <v>299</v>
      </c>
      <c r="G34" s="41">
        <v>226</v>
      </c>
      <c r="H34" s="41">
        <v>323</v>
      </c>
      <c r="I34" s="41"/>
      <c r="J34" s="41"/>
      <c r="K34" s="41"/>
      <c r="L34" s="41"/>
      <c r="M34" s="41"/>
      <c r="N34" s="41"/>
      <c r="O34" s="41"/>
      <c r="P34" s="41">
        <f t="shared" si="2"/>
        <v>1270</v>
      </c>
      <c r="Q34" s="42">
        <f t="shared" si="0"/>
        <v>4.3366911388082637E-2</v>
      </c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s="15" customFormat="1" ht="23.25" customHeight="1" x14ac:dyDescent="0.3">
      <c r="A35" s="38">
        <v>20</v>
      </c>
      <c r="B35" s="39" t="s">
        <v>57</v>
      </c>
      <c r="C35" s="40"/>
      <c r="D35" s="41">
        <v>66</v>
      </c>
      <c r="E35" s="41">
        <v>56</v>
      </c>
      <c r="F35" s="41">
        <v>74</v>
      </c>
      <c r="G35" s="41">
        <v>258</v>
      </c>
      <c r="H35" s="41">
        <v>153</v>
      </c>
      <c r="I35" s="41"/>
      <c r="J35" s="41"/>
      <c r="K35" s="41"/>
      <c r="L35" s="41"/>
      <c r="M35" s="41"/>
      <c r="N35" s="41"/>
      <c r="O35" s="41"/>
      <c r="P35" s="41">
        <f t="shared" si="2"/>
        <v>607</v>
      </c>
      <c r="Q35" s="42">
        <f t="shared" si="0"/>
        <v>2.0727334813044222E-2</v>
      </c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s="15" customFormat="1" ht="23.25" customHeight="1" x14ac:dyDescent="0.3">
      <c r="A36" s="38">
        <v>21</v>
      </c>
      <c r="B36" s="39" t="s">
        <v>58</v>
      </c>
      <c r="C36" s="40"/>
      <c r="D36" s="41">
        <v>77</v>
      </c>
      <c r="E36" s="41">
        <v>113</v>
      </c>
      <c r="F36" s="41">
        <v>225</v>
      </c>
      <c r="G36" s="41">
        <v>299</v>
      </c>
      <c r="H36" s="41">
        <v>255</v>
      </c>
      <c r="I36" s="41"/>
      <c r="J36" s="41"/>
      <c r="K36" s="41"/>
      <c r="L36" s="41"/>
      <c r="M36" s="41"/>
      <c r="N36" s="41"/>
      <c r="O36" s="41"/>
      <c r="P36" s="41">
        <f t="shared" si="2"/>
        <v>969</v>
      </c>
      <c r="Q36" s="42">
        <f t="shared" si="0"/>
        <v>3.3088611917363842E-2</v>
      </c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s="15" customFormat="1" ht="23.25" customHeight="1" x14ac:dyDescent="0.3">
      <c r="A37" s="38">
        <v>22</v>
      </c>
      <c r="B37" s="39" t="s">
        <v>59</v>
      </c>
      <c r="C37" s="40"/>
      <c r="D37" s="41">
        <v>50</v>
      </c>
      <c r="E37" s="41">
        <v>130</v>
      </c>
      <c r="F37" s="41">
        <v>395</v>
      </c>
      <c r="G37" s="41">
        <v>249</v>
      </c>
      <c r="H37" s="41">
        <v>243</v>
      </c>
      <c r="I37" s="41"/>
      <c r="J37" s="41"/>
      <c r="K37" s="41"/>
      <c r="L37" s="41"/>
      <c r="M37" s="41"/>
      <c r="N37" s="41"/>
      <c r="O37" s="41"/>
      <c r="P37" s="41">
        <f t="shared" si="2"/>
        <v>1067</v>
      </c>
      <c r="Q37" s="42">
        <f t="shared" si="0"/>
        <v>3.6435035000853683E-2</v>
      </c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s="15" customFormat="1" ht="23.25" customHeight="1" x14ac:dyDescent="0.3">
      <c r="A38" s="38">
        <v>23</v>
      </c>
      <c r="B38" s="39" t="s">
        <v>60</v>
      </c>
      <c r="C38" s="40"/>
      <c r="D38" s="41">
        <v>36</v>
      </c>
      <c r="E38" s="41">
        <v>74</v>
      </c>
      <c r="F38" s="41">
        <v>118</v>
      </c>
      <c r="G38" s="41">
        <v>157</v>
      </c>
      <c r="H38" s="41">
        <v>646</v>
      </c>
      <c r="I38" s="41"/>
      <c r="J38" s="41"/>
      <c r="K38" s="41"/>
      <c r="L38" s="41"/>
      <c r="M38" s="41"/>
      <c r="N38" s="41"/>
      <c r="O38" s="41"/>
      <c r="P38" s="41">
        <f t="shared" si="2"/>
        <v>1031</v>
      </c>
      <c r="Q38" s="42">
        <f t="shared" si="0"/>
        <v>3.5205736725285985E-2</v>
      </c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s="15" customFormat="1" ht="23.25" customHeight="1" x14ac:dyDescent="0.3">
      <c r="A39" s="38">
        <v>24</v>
      </c>
      <c r="B39" s="39" t="s">
        <v>61</v>
      </c>
      <c r="C39" s="40"/>
      <c r="D39" s="41">
        <v>61</v>
      </c>
      <c r="E39" s="41">
        <v>99</v>
      </c>
      <c r="F39" s="41">
        <v>197</v>
      </c>
      <c r="G39" s="41">
        <v>129</v>
      </c>
      <c r="H39" s="41">
        <v>218</v>
      </c>
      <c r="I39" s="41"/>
      <c r="J39" s="41"/>
      <c r="K39" s="41"/>
      <c r="L39" s="41"/>
      <c r="M39" s="41"/>
      <c r="N39" s="41"/>
      <c r="O39" s="41"/>
      <c r="P39" s="41">
        <f>+SUM(D39:O39)</f>
        <v>704</v>
      </c>
      <c r="Q39" s="42">
        <f t="shared" si="0"/>
        <v>2.4039610722212737E-2</v>
      </c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s="15" customFormat="1" ht="23.25" customHeight="1" x14ac:dyDescent="0.3">
      <c r="A40" s="38">
        <v>25</v>
      </c>
      <c r="B40" s="39" t="s">
        <v>62</v>
      </c>
      <c r="C40" s="40"/>
      <c r="D40" s="41">
        <v>13</v>
      </c>
      <c r="E40" s="41">
        <v>97</v>
      </c>
      <c r="F40" s="41">
        <v>309</v>
      </c>
      <c r="G40" s="41">
        <v>179</v>
      </c>
      <c r="H40" s="41">
        <v>364</v>
      </c>
      <c r="I40" s="41"/>
      <c r="J40" s="41"/>
      <c r="K40" s="41"/>
      <c r="L40" s="41"/>
      <c r="M40" s="41"/>
      <c r="N40" s="41"/>
      <c r="O40" s="41"/>
      <c r="P40" s="41">
        <f>+SUM(D40:O40)</f>
        <v>962</v>
      </c>
      <c r="Q40" s="42">
        <f t="shared" si="0"/>
        <v>3.2849581697114563E-2</v>
      </c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s="15" customFormat="1" ht="23.25" customHeight="1" x14ac:dyDescent="0.3">
      <c r="A41" s="38">
        <v>26</v>
      </c>
      <c r="B41" s="39" t="s">
        <v>63</v>
      </c>
      <c r="C41" s="40"/>
      <c r="D41" s="41">
        <v>29</v>
      </c>
      <c r="E41" s="41">
        <v>74</v>
      </c>
      <c r="F41" s="41">
        <v>124</v>
      </c>
      <c r="G41" s="41">
        <v>146</v>
      </c>
      <c r="H41" s="41">
        <v>166</v>
      </c>
      <c r="I41" s="41"/>
      <c r="J41" s="41"/>
      <c r="K41" s="41"/>
      <c r="L41" s="41"/>
      <c r="M41" s="41"/>
      <c r="N41" s="41"/>
      <c r="O41" s="41"/>
      <c r="P41" s="41">
        <f>+SUM(D41:O41)</f>
        <v>539</v>
      </c>
      <c r="Q41" s="42">
        <f t="shared" si="0"/>
        <v>1.8405326959194127E-2</v>
      </c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s="15" customFormat="1" ht="23.25" customHeight="1" x14ac:dyDescent="0.3">
      <c r="A42" s="38">
        <v>27</v>
      </c>
      <c r="B42" s="39" t="s">
        <v>64</v>
      </c>
      <c r="C42" s="40"/>
      <c r="D42" s="78"/>
      <c r="E42" s="78"/>
      <c r="F42" s="41">
        <v>149</v>
      </c>
      <c r="G42" s="41">
        <v>1014</v>
      </c>
      <c r="H42" s="41">
        <v>0</v>
      </c>
      <c r="I42" s="41"/>
      <c r="J42" s="41"/>
      <c r="K42" s="41"/>
      <c r="L42" s="41"/>
      <c r="M42" s="41"/>
      <c r="N42" s="41"/>
      <c r="O42" s="41"/>
      <c r="P42" s="41">
        <f t="shared" si="2"/>
        <v>1163</v>
      </c>
      <c r="Q42" s="42">
        <f t="shared" si="0"/>
        <v>3.9713163735700871E-2</v>
      </c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s="15" customFormat="1" ht="23.25" customHeight="1" x14ac:dyDescent="0.3">
      <c r="A43" s="38">
        <v>28</v>
      </c>
      <c r="B43" s="39" t="s">
        <v>65</v>
      </c>
      <c r="C43" s="40"/>
      <c r="D43" s="78"/>
      <c r="E43" s="78"/>
      <c r="F43" s="41">
        <v>161</v>
      </c>
      <c r="G43" s="41">
        <v>1149</v>
      </c>
      <c r="H43" s="41">
        <v>0</v>
      </c>
      <c r="I43" s="41"/>
      <c r="J43" s="41"/>
      <c r="K43" s="41"/>
      <c r="L43" s="41"/>
      <c r="M43" s="41"/>
      <c r="N43" s="41"/>
      <c r="O43" s="41"/>
      <c r="P43" s="41">
        <f t="shared" si="2"/>
        <v>1310</v>
      </c>
      <c r="Q43" s="42">
        <f t="shared" si="0"/>
        <v>4.4732798360935633E-2</v>
      </c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s="15" customFormat="1" ht="23.25" customHeight="1" x14ac:dyDescent="0.3">
      <c r="A44" s="38">
        <v>29</v>
      </c>
      <c r="B44" s="39" t="s">
        <v>66</v>
      </c>
      <c r="C44" s="40"/>
      <c r="D44" s="78"/>
      <c r="E44" s="78"/>
      <c r="F44" s="41">
        <v>677</v>
      </c>
      <c r="G44" s="41">
        <v>722</v>
      </c>
      <c r="H44" s="41">
        <v>0</v>
      </c>
      <c r="I44" s="41"/>
      <c r="J44" s="41"/>
      <c r="K44" s="41"/>
      <c r="L44" s="41"/>
      <c r="M44" s="41"/>
      <c r="N44" s="41"/>
      <c r="O44" s="41"/>
      <c r="P44" s="41">
        <f t="shared" si="2"/>
        <v>1399</v>
      </c>
      <c r="Q44" s="42">
        <f t="shared" si="0"/>
        <v>4.777189687553355E-2</v>
      </c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s="15" customFormat="1" ht="23.25" customHeight="1" x14ac:dyDescent="0.3">
      <c r="A45" s="38">
        <v>30</v>
      </c>
      <c r="B45" s="39" t="s">
        <v>67</v>
      </c>
      <c r="C45" s="40"/>
      <c r="D45" s="78"/>
      <c r="E45" s="78"/>
      <c r="F45" s="41">
        <v>235</v>
      </c>
      <c r="G45" s="41">
        <v>883</v>
      </c>
      <c r="H45" s="41">
        <v>0</v>
      </c>
      <c r="I45" s="41"/>
      <c r="J45" s="41"/>
      <c r="K45" s="41"/>
      <c r="L45" s="41"/>
      <c r="M45" s="41"/>
      <c r="N45" s="41"/>
      <c r="O45" s="41"/>
      <c r="P45" s="41">
        <f>+SUM(D45:O45)</f>
        <v>1118</v>
      </c>
      <c r="Q45" s="42">
        <f t="shared" si="0"/>
        <v>3.8176540891241249E-2</v>
      </c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s="15" customFormat="1" ht="23.25" customHeight="1" x14ac:dyDescent="0.3">
      <c r="A46" s="79" t="s">
        <v>19</v>
      </c>
      <c r="B46" s="80"/>
      <c r="C46" s="81"/>
      <c r="D46" s="82">
        <f>+SUM(D16:D45)</f>
        <v>1961</v>
      </c>
      <c r="E46" s="82">
        <f t="shared" ref="E46:P46" si="3">+SUM(E16:E45)</f>
        <v>3024</v>
      </c>
      <c r="F46" s="82">
        <f t="shared" si="3"/>
        <v>7196</v>
      </c>
      <c r="G46" s="82">
        <f t="shared" si="3"/>
        <v>9447</v>
      </c>
      <c r="H46" s="82">
        <f t="shared" si="3"/>
        <v>7657</v>
      </c>
      <c r="I46" s="82">
        <f t="shared" si="3"/>
        <v>0</v>
      </c>
      <c r="J46" s="82">
        <f t="shared" si="3"/>
        <v>0</v>
      </c>
      <c r="K46" s="82">
        <f t="shared" si="3"/>
        <v>0</v>
      </c>
      <c r="L46" s="82">
        <f t="shared" si="3"/>
        <v>0</v>
      </c>
      <c r="M46" s="82">
        <f t="shared" si="3"/>
        <v>0</v>
      </c>
      <c r="N46" s="82">
        <f t="shared" si="3"/>
        <v>0</v>
      </c>
      <c r="O46" s="82">
        <f t="shared" si="3"/>
        <v>0</v>
      </c>
      <c r="P46" s="82">
        <f t="shared" si="3"/>
        <v>29285</v>
      </c>
      <c r="Q46" s="83">
        <v>1</v>
      </c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s="15" customFormat="1" ht="23.2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s="15" customFormat="1" ht="3" customHeight="1" x14ac:dyDescent="0.3">
      <c r="A48" s="84"/>
      <c r="B48" s="84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6"/>
      <c r="R48" s="5"/>
      <c r="S48" s="5"/>
      <c r="T48" s="5"/>
      <c r="U48" s="5"/>
      <c r="V48" s="5"/>
      <c r="W48" s="5"/>
      <c r="X48" s="5"/>
      <c r="Y48" s="5"/>
      <c r="Z48" s="5"/>
    </row>
    <row r="49" spans="1:28" s="15" customFormat="1" ht="23.25" customHeight="1" x14ac:dyDescent="0.3">
      <c r="A49" s="16" t="s">
        <v>68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Q49" s="5"/>
      <c r="R49" s="5"/>
      <c r="S49" s="5"/>
      <c r="T49" s="5"/>
      <c r="V49" s="87"/>
      <c r="W49" s="87"/>
      <c r="X49" s="87"/>
      <c r="Y49" s="87"/>
      <c r="Z49" s="87"/>
      <c r="AA49" s="5"/>
      <c r="AB49" s="5"/>
    </row>
    <row r="50" spans="1:28" s="15" customFormat="1" ht="3" customHeight="1" x14ac:dyDescent="0.3">
      <c r="A50" s="8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s="15" customFormat="1" ht="43.5" customHeight="1" x14ac:dyDescent="0.3">
      <c r="A51" s="89" t="s">
        <v>69</v>
      </c>
      <c r="B51" s="89" t="s">
        <v>19</v>
      </c>
      <c r="C51" s="89" t="s">
        <v>70</v>
      </c>
      <c r="D51" s="89"/>
      <c r="E51" s="89" t="s">
        <v>71</v>
      </c>
      <c r="F51" s="89"/>
      <c r="G51" s="89" t="s">
        <v>72</v>
      </c>
      <c r="H51" s="89"/>
      <c r="I51" s="89" t="s">
        <v>73</v>
      </c>
      <c r="J51" s="89"/>
      <c r="K51" s="87"/>
      <c r="L51" s="87"/>
      <c r="M51" s="87"/>
      <c r="Q51" s="5"/>
      <c r="R51" s="5"/>
      <c r="S51" s="5"/>
      <c r="T51" s="5"/>
      <c r="U51" s="16" t="s">
        <v>74</v>
      </c>
      <c r="AA51" s="5"/>
      <c r="AB51" s="5"/>
    </row>
    <row r="52" spans="1:28" s="15" customFormat="1" ht="43.5" customHeight="1" x14ac:dyDescent="0.3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87"/>
      <c r="L52" s="87"/>
      <c r="M52" s="87"/>
      <c r="Q52" s="5"/>
      <c r="R52" s="5"/>
      <c r="S52" s="5"/>
      <c r="T52" s="5"/>
      <c r="U52" s="91" t="s">
        <v>69</v>
      </c>
      <c r="V52" s="91" t="s">
        <v>19</v>
      </c>
      <c r="W52" s="92" t="s">
        <v>75</v>
      </c>
      <c r="X52" s="92"/>
      <c r="Y52" s="92" t="s">
        <v>76</v>
      </c>
      <c r="Z52" s="92"/>
      <c r="AA52" s="5"/>
      <c r="AB52" s="5"/>
    </row>
    <row r="53" spans="1:28" s="15" customFormat="1" ht="23.25" customHeight="1" x14ac:dyDescent="0.3">
      <c r="A53" s="93" t="s">
        <v>77</v>
      </c>
      <c r="B53" s="94">
        <f t="shared" ref="B53:B64" si="4">+SUM(C53:J53)</f>
        <v>1961</v>
      </c>
      <c r="C53" s="95">
        <v>718</v>
      </c>
      <c r="D53" s="96"/>
      <c r="E53" s="95">
        <v>892</v>
      </c>
      <c r="F53" s="96"/>
      <c r="G53" s="95">
        <v>341</v>
      </c>
      <c r="H53" s="96"/>
      <c r="I53" s="95">
        <v>10</v>
      </c>
      <c r="J53" s="97"/>
      <c r="K53" s="87"/>
      <c r="L53" s="87"/>
      <c r="M53" s="87"/>
      <c r="N53" s="5"/>
      <c r="O53" s="5"/>
      <c r="P53" s="5"/>
      <c r="Q53" s="5"/>
      <c r="R53" s="5"/>
      <c r="S53" s="5"/>
      <c r="T53" s="5"/>
      <c r="U53" s="93" t="s">
        <v>77</v>
      </c>
      <c r="V53" s="94">
        <f t="shared" ref="V53:V64" si="5">+W53+Y53</f>
        <v>1961</v>
      </c>
      <c r="W53" s="95">
        <v>855</v>
      </c>
      <c r="X53" s="96"/>
      <c r="Y53" s="95">
        <v>1106</v>
      </c>
      <c r="Z53" s="97"/>
      <c r="AA53" s="5"/>
      <c r="AB53" s="5"/>
    </row>
    <row r="54" spans="1:28" s="15" customFormat="1" ht="23.25" customHeight="1" x14ac:dyDescent="0.3">
      <c r="A54" s="98" t="s">
        <v>78</v>
      </c>
      <c r="B54" s="99">
        <f t="shared" si="4"/>
        <v>3024</v>
      </c>
      <c r="C54" s="100">
        <v>857</v>
      </c>
      <c r="D54" s="101"/>
      <c r="E54" s="100">
        <v>1473</v>
      </c>
      <c r="F54" s="101"/>
      <c r="G54" s="100">
        <v>675</v>
      </c>
      <c r="H54" s="101"/>
      <c r="I54" s="100">
        <v>19</v>
      </c>
      <c r="J54" s="102"/>
      <c r="K54" s="87"/>
      <c r="L54" s="87"/>
      <c r="M54" s="87"/>
      <c r="N54" s="5"/>
      <c r="O54" s="5"/>
      <c r="P54" s="5"/>
      <c r="Q54" s="5"/>
      <c r="R54" s="5"/>
      <c r="S54" s="5"/>
      <c r="T54" s="5"/>
      <c r="U54" s="98" t="s">
        <v>78</v>
      </c>
      <c r="V54" s="99">
        <f t="shared" si="5"/>
        <v>3024</v>
      </c>
      <c r="W54" s="100">
        <v>1626</v>
      </c>
      <c r="X54" s="101"/>
      <c r="Y54" s="100">
        <v>1398</v>
      </c>
      <c r="Z54" s="102"/>
      <c r="AA54" s="5"/>
      <c r="AB54" s="5"/>
    </row>
    <row r="55" spans="1:28" s="15" customFormat="1" ht="23.25" customHeight="1" x14ac:dyDescent="0.3">
      <c r="A55" s="103" t="s">
        <v>79</v>
      </c>
      <c r="B55" s="104">
        <f t="shared" si="4"/>
        <v>7196</v>
      </c>
      <c r="C55" s="95">
        <v>848</v>
      </c>
      <c r="D55" s="96"/>
      <c r="E55" s="95">
        <v>5569</v>
      </c>
      <c r="F55" s="96"/>
      <c r="G55" s="95">
        <v>764</v>
      </c>
      <c r="H55" s="96"/>
      <c r="I55" s="95">
        <v>15</v>
      </c>
      <c r="J55" s="97"/>
      <c r="K55" s="87"/>
      <c r="L55" s="87"/>
      <c r="M55" s="87"/>
      <c r="N55" s="5"/>
      <c r="O55" s="5"/>
      <c r="P55" s="5"/>
      <c r="Q55" s="5"/>
      <c r="R55" s="5"/>
      <c r="S55" s="5"/>
      <c r="T55" s="5"/>
      <c r="U55" s="103" t="s">
        <v>79</v>
      </c>
      <c r="V55" s="104">
        <f t="shared" si="5"/>
        <v>7196</v>
      </c>
      <c r="W55" s="95">
        <v>4843</v>
      </c>
      <c r="X55" s="96"/>
      <c r="Y55" s="95">
        <v>2353</v>
      </c>
      <c r="Z55" s="97"/>
      <c r="AA55" s="5"/>
      <c r="AB55" s="5"/>
    </row>
    <row r="56" spans="1:28" s="15" customFormat="1" ht="23.25" customHeight="1" x14ac:dyDescent="0.3">
      <c r="A56" s="98" t="s">
        <v>80</v>
      </c>
      <c r="B56" s="99">
        <f t="shared" si="4"/>
        <v>9447</v>
      </c>
      <c r="C56" s="100">
        <v>1289</v>
      </c>
      <c r="D56" s="101"/>
      <c r="E56" s="100">
        <v>6408</v>
      </c>
      <c r="F56" s="101"/>
      <c r="G56" s="100">
        <v>1750</v>
      </c>
      <c r="H56" s="101"/>
      <c r="I56" s="100">
        <v>0</v>
      </c>
      <c r="J56" s="102"/>
      <c r="K56" s="87"/>
      <c r="L56" s="87"/>
      <c r="M56" s="87"/>
      <c r="N56" s="5"/>
      <c r="O56" s="5"/>
      <c r="P56" s="5"/>
      <c r="Q56" s="5"/>
      <c r="R56" s="5"/>
      <c r="S56" s="5"/>
      <c r="T56" s="5"/>
      <c r="U56" s="98" t="s">
        <v>80</v>
      </c>
      <c r="V56" s="99">
        <f t="shared" si="5"/>
        <v>9447</v>
      </c>
      <c r="W56" s="100">
        <v>5110</v>
      </c>
      <c r="X56" s="101"/>
      <c r="Y56" s="100">
        <v>4337</v>
      </c>
      <c r="Z56" s="102"/>
      <c r="AA56" s="5"/>
      <c r="AB56" s="5"/>
    </row>
    <row r="57" spans="1:28" s="15" customFormat="1" ht="23.25" customHeight="1" x14ac:dyDescent="0.3">
      <c r="A57" s="103" t="s">
        <v>81</v>
      </c>
      <c r="B57" s="104">
        <f t="shared" si="4"/>
        <v>7657</v>
      </c>
      <c r="C57" s="95">
        <v>1218</v>
      </c>
      <c r="D57" s="96"/>
      <c r="E57" s="95">
        <v>5155</v>
      </c>
      <c r="F57" s="96"/>
      <c r="G57" s="95">
        <v>1284</v>
      </c>
      <c r="H57" s="96"/>
      <c r="I57" s="95">
        <v>0</v>
      </c>
      <c r="J57" s="97"/>
      <c r="K57" s="87"/>
      <c r="L57" s="87"/>
      <c r="M57" s="87"/>
      <c r="N57" s="5"/>
      <c r="O57" s="5"/>
      <c r="P57" s="5"/>
      <c r="Q57" s="5"/>
      <c r="R57" s="5"/>
      <c r="S57" s="5"/>
      <c r="T57" s="5"/>
      <c r="U57" s="103" t="s">
        <v>81</v>
      </c>
      <c r="V57" s="104">
        <f t="shared" si="5"/>
        <v>7657</v>
      </c>
      <c r="W57" s="95">
        <v>4033</v>
      </c>
      <c r="X57" s="96"/>
      <c r="Y57" s="95">
        <v>3624</v>
      </c>
      <c r="Z57" s="97"/>
      <c r="AA57" s="5"/>
      <c r="AB57" s="5"/>
    </row>
    <row r="58" spans="1:28" s="15" customFormat="1" ht="23.25" customHeight="1" x14ac:dyDescent="0.3">
      <c r="A58" s="98" t="s">
        <v>82</v>
      </c>
      <c r="B58" s="99">
        <f t="shared" si="4"/>
        <v>0</v>
      </c>
      <c r="C58" s="100"/>
      <c r="D58" s="101"/>
      <c r="E58" s="100"/>
      <c r="F58" s="101"/>
      <c r="G58" s="100"/>
      <c r="H58" s="101"/>
      <c r="I58" s="100"/>
      <c r="J58" s="102"/>
      <c r="K58" s="87"/>
      <c r="L58" s="87"/>
      <c r="M58" s="87"/>
      <c r="N58" s="5"/>
      <c r="O58" s="5"/>
      <c r="P58" s="5"/>
      <c r="Q58" s="5"/>
      <c r="R58" s="5"/>
      <c r="S58" s="5"/>
      <c r="T58" s="5"/>
      <c r="U58" s="98" t="s">
        <v>82</v>
      </c>
      <c r="V58" s="99">
        <f t="shared" si="5"/>
        <v>0</v>
      </c>
      <c r="W58" s="100"/>
      <c r="X58" s="101"/>
      <c r="Y58" s="100"/>
      <c r="Z58" s="102"/>
      <c r="AA58" s="5"/>
      <c r="AB58" s="5"/>
    </row>
    <row r="59" spans="1:28" s="15" customFormat="1" ht="23.25" customHeight="1" x14ac:dyDescent="0.3">
      <c r="A59" s="103" t="s">
        <v>83</v>
      </c>
      <c r="B59" s="104">
        <f t="shared" si="4"/>
        <v>0</v>
      </c>
      <c r="C59" s="95"/>
      <c r="D59" s="96"/>
      <c r="E59" s="95"/>
      <c r="F59" s="96"/>
      <c r="G59" s="95"/>
      <c r="H59" s="96"/>
      <c r="I59" s="95"/>
      <c r="J59" s="97"/>
      <c r="K59" s="87"/>
      <c r="L59" s="87"/>
      <c r="M59" s="87"/>
      <c r="N59" s="5"/>
      <c r="O59" s="5"/>
      <c r="P59" s="5"/>
      <c r="Q59" s="5"/>
      <c r="R59" s="5"/>
      <c r="S59" s="5"/>
      <c r="T59" s="5"/>
      <c r="U59" s="103" t="s">
        <v>83</v>
      </c>
      <c r="V59" s="104">
        <f t="shared" si="5"/>
        <v>0</v>
      </c>
      <c r="W59" s="95"/>
      <c r="X59" s="96"/>
      <c r="Y59" s="95"/>
      <c r="Z59" s="97"/>
      <c r="AA59" s="5"/>
      <c r="AB59" s="5"/>
    </row>
    <row r="60" spans="1:28" s="15" customFormat="1" ht="23.25" customHeight="1" x14ac:dyDescent="0.3">
      <c r="A60" s="98" t="s">
        <v>84</v>
      </c>
      <c r="B60" s="99">
        <f t="shared" si="4"/>
        <v>0</v>
      </c>
      <c r="C60" s="100"/>
      <c r="D60" s="101"/>
      <c r="E60" s="100"/>
      <c r="F60" s="101"/>
      <c r="G60" s="100"/>
      <c r="H60" s="101"/>
      <c r="I60" s="100"/>
      <c r="J60" s="102"/>
      <c r="K60" s="87"/>
      <c r="L60" s="87"/>
      <c r="M60" s="87"/>
      <c r="N60" s="5"/>
      <c r="O60" s="5"/>
      <c r="P60" s="5"/>
      <c r="Q60" s="5"/>
      <c r="R60" s="5"/>
      <c r="S60" s="5"/>
      <c r="T60" s="5"/>
      <c r="U60" s="98" t="s">
        <v>84</v>
      </c>
      <c r="V60" s="99">
        <f t="shared" si="5"/>
        <v>0</v>
      </c>
      <c r="W60" s="100"/>
      <c r="X60" s="101"/>
      <c r="Y60" s="100"/>
      <c r="Z60" s="102"/>
      <c r="AA60" s="5"/>
      <c r="AB60" s="5"/>
    </row>
    <row r="61" spans="1:28" s="15" customFormat="1" ht="23.25" customHeight="1" x14ac:dyDescent="0.3">
      <c r="A61" s="103" t="s">
        <v>85</v>
      </c>
      <c r="B61" s="104">
        <f t="shared" si="4"/>
        <v>0</v>
      </c>
      <c r="C61" s="95"/>
      <c r="D61" s="96"/>
      <c r="E61" s="95"/>
      <c r="F61" s="96"/>
      <c r="G61" s="95"/>
      <c r="H61" s="96"/>
      <c r="I61" s="95"/>
      <c r="J61" s="97"/>
      <c r="K61" s="87"/>
      <c r="L61" s="87"/>
      <c r="M61" s="87"/>
      <c r="N61" s="5"/>
      <c r="O61" s="5"/>
      <c r="P61" s="5"/>
      <c r="Q61" s="5"/>
      <c r="R61" s="5"/>
      <c r="S61" s="5"/>
      <c r="T61" s="5"/>
      <c r="U61" s="103" t="s">
        <v>85</v>
      </c>
      <c r="V61" s="104">
        <f t="shared" si="5"/>
        <v>0</v>
      </c>
      <c r="W61" s="95"/>
      <c r="X61" s="96"/>
      <c r="Y61" s="95"/>
      <c r="Z61" s="97"/>
      <c r="AA61" s="5"/>
      <c r="AB61" s="5"/>
    </row>
    <row r="62" spans="1:28" s="15" customFormat="1" ht="23.25" customHeight="1" x14ac:dyDescent="0.3">
      <c r="A62" s="98" t="s">
        <v>86</v>
      </c>
      <c r="B62" s="99">
        <f t="shared" si="4"/>
        <v>0</v>
      </c>
      <c r="C62" s="100"/>
      <c r="D62" s="101"/>
      <c r="E62" s="100"/>
      <c r="F62" s="101"/>
      <c r="G62" s="100"/>
      <c r="H62" s="101"/>
      <c r="I62" s="100"/>
      <c r="J62" s="102"/>
      <c r="K62" s="87"/>
      <c r="L62" s="87"/>
      <c r="M62" s="87"/>
      <c r="N62" s="5"/>
      <c r="O62" s="5"/>
      <c r="P62" s="5"/>
      <c r="Q62" s="5"/>
      <c r="R62" s="5"/>
      <c r="S62" s="5"/>
      <c r="T62" s="5"/>
      <c r="U62" s="98" t="s">
        <v>86</v>
      </c>
      <c r="V62" s="99">
        <f t="shared" si="5"/>
        <v>0</v>
      </c>
      <c r="W62" s="100"/>
      <c r="X62" s="101"/>
      <c r="Y62" s="100"/>
      <c r="Z62" s="102"/>
      <c r="AA62" s="5"/>
      <c r="AB62" s="5"/>
    </row>
    <row r="63" spans="1:28" s="15" customFormat="1" ht="23.25" customHeight="1" x14ac:dyDescent="0.3">
      <c r="A63" s="103" t="s">
        <v>87</v>
      </c>
      <c r="B63" s="104">
        <f t="shared" si="4"/>
        <v>0</v>
      </c>
      <c r="C63" s="95"/>
      <c r="D63" s="96"/>
      <c r="E63" s="95"/>
      <c r="F63" s="96"/>
      <c r="G63" s="95"/>
      <c r="H63" s="96"/>
      <c r="I63" s="95"/>
      <c r="J63" s="97"/>
      <c r="K63" s="87"/>
      <c r="L63" s="87"/>
      <c r="M63" s="87"/>
      <c r="N63" s="5"/>
      <c r="O63" s="5"/>
      <c r="P63" s="5"/>
      <c r="Q63" s="5"/>
      <c r="R63" s="5"/>
      <c r="S63" s="5"/>
      <c r="T63" s="5"/>
      <c r="U63" s="103" t="s">
        <v>87</v>
      </c>
      <c r="V63" s="104">
        <f t="shared" si="5"/>
        <v>0</v>
      </c>
      <c r="W63" s="95"/>
      <c r="X63" s="96"/>
      <c r="Y63" s="95"/>
      <c r="Z63" s="97"/>
      <c r="AA63" s="5"/>
      <c r="AB63" s="5"/>
    </row>
    <row r="64" spans="1:28" s="15" customFormat="1" ht="23.25" customHeight="1" x14ac:dyDescent="0.3">
      <c r="A64" s="98" t="s">
        <v>88</v>
      </c>
      <c r="B64" s="99">
        <f t="shared" si="4"/>
        <v>0</v>
      </c>
      <c r="C64" s="100"/>
      <c r="D64" s="101"/>
      <c r="E64" s="100"/>
      <c r="F64" s="101"/>
      <c r="G64" s="100"/>
      <c r="H64" s="101"/>
      <c r="I64" s="100"/>
      <c r="J64" s="102"/>
      <c r="K64" s="87"/>
      <c r="L64" s="87"/>
      <c r="M64" s="87"/>
      <c r="N64" s="5"/>
      <c r="O64" s="5"/>
      <c r="P64" s="5"/>
      <c r="Q64" s="5"/>
      <c r="R64" s="5"/>
      <c r="S64" s="5"/>
      <c r="T64" s="5"/>
      <c r="U64" s="98" t="s">
        <v>88</v>
      </c>
      <c r="V64" s="99">
        <f t="shared" si="5"/>
        <v>0</v>
      </c>
      <c r="W64" s="100"/>
      <c r="X64" s="101"/>
      <c r="Y64" s="100"/>
      <c r="Z64" s="102"/>
      <c r="AA64" s="5"/>
      <c r="AB64" s="5"/>
    </row>
    <row r="65" spans="1:28" s="15" customFormat="1" ht="23.25" customHeight="1" x14ac:dyDescent="0.3">
      <c r="A65" s="105" t="s">
        <v>19</v>
      </c>
      <c r="B65" s="106">
        <f>+SUM(B53:B64)</f>
        <v>29285</v>
      </c>
      <c r="C65" s="107">
        <f t="shared" ref="C65:I65" si="6">+SUM(C53:C64)</f>
        <v>4930</v>
      </c>
      <c r="D65" s="108"/>
      <c r="E65" s="107">
        <f t="shared" si="6"/>
        <v>19497</v>
      </c>
      <c r="F65" s="108"/>
      <c r="G65" s="107">
        <f t="shared" si="6"/>
        <v>4814</v>
      </c>
      <c r="H65" s="108"/>
      <c r="I65" s="107">
        <f t="shared" si="6"/>
        <v>44</v>
      </c>
      <c r="J65" s="108"/>
      <c r="K65" s="87"/>
      <c r="L65" s="87"/>
      <c r="M65" s="87"/>
      <c r="N65" s="5"/>
      <c r="O65" s="5"/>
      <c r="P65" s="5"/>
      <c r="Q65" s="5"/>
      <c r="R65" s="5"/>
      <c r="S65" s="5"/>
      <c r="T65" s="5"/>
      <c r="U65" s="105" t="s">
        <v>19</v>
      </c>
      <c r="V65" s="106">
        <f>+SUM(V53:V64)</f>
        <v>29285</v>
      </c>
      <c r="W65" s="107">
        <f>+SUM(W53:W64)</f>
        <v>16467</v>
      </c>
      <c r="X65" s="108"/>
      <c r="Y65" s="107">
        <f>+SUM(Y53:Y64)</f>
        <v>12818</v>
      </c>
      <c r="Z65" s="108"/>
      <c r="AA65" s="5"/>
      <c r="AB65" s="5"/>
    </row>
    <row r="66" spans="1:28" s="15" customFormat="1" ht="23.25" customHeight="1" x14ac:dyDescent="0.3">
      <c r="A66" s="109" t="s">
        <v>89</v>
      </c>
      <c r="B66" s="110">
        <v>1</v>
      </c>
      <c r="C66" s="111">
        <v>0.48816568047337278</v>
      </c>
      <c r="D66" s="111"/>
      <c r="E66" s="111">
        <v>0.36489151873767256</v>
      </c>
      <c r="F66" s="111"/>
      <c r="G66" s="111">
        <v>0.14694280078895464</v>
      </c>
      <c r="H66" s="111"/>
      <c r="I66" s="111">
        <v>0</v>
      </c>
      <c r="J66" s="111"/>
      <c r="K66" s="87"/>
      <c r="L66" s="87"/>
      <c r="M66" s="87"/>
      <c r="N66" s="5"/>
      <c r="O66" s="5"/>
      <c r="P66" s="5"/>
      <c r="Q66" s="5"/>
      <c r="R66" s="5"/>
      <c r="S66" s="5"/>
      <c r="T66" s="5"/>
      <c r="U66" s="109" t="s">
        <v>90</v>
      </c>
      <c r="V66" s="110">
        <v>1</v>
      </c>
      <c r="W66" s="111">
        <v>0.45660749506903353</v>
      </c>
      <c r="X66" s="111"/>
      <c r="Y66" s="111">
        <v>0.54339250493096647</v>
      </c>
      <c r="Z66" s="111"/>
      <c r="AA66" s="5"/>
      <c r="AB66" s="5"/>
    </row>
    <row r="67" spans="1:28" s="15" customFormat="1" ht="23.25" customHeight="1" x14ac:dyDescent="0.3">
      <c r="A67" s="11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s="15" customFormat="1" ht="23.25" customHeight="1" thickBot="1" x14ac:dyDescent="0.35">
      <c r="A68" s="113" t="s">
        <v>91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s="15" customFormat="1" ht="23.25" customHeight="1" thickTop="1" x14ac:dyDescent="0.3">
      <c r="A69" s="112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115"/>
      <c r="O69" s="115"/>
      <c r="P69" s="11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s="15" customFormat="1" ht="94.5" customHeight="1" x14ac:dyDescent="0.3">
      <c r="A70" s="116" t="s">
        <v>69</v>
      </c>
      <c r="B70" s="117" t="s">
        <v>19</v>
      </c>
      <c r="C70" s="118" t="s">
        <v>92</v>
      </c>
      <c r="D70" s="119"/>
      <c r="E70" s="118" t="s">
        <v>93</v>
      </c>
      <c r="F70" s="119"/>
      <c r="G70" s="118" t="s">
        <v>94</v>
      </c>
      <c r="H70" s="119"/>
      <c r="I70" s="118" t="s">
        <v>95</v>
      </c>
      <c r="J70" s="119"/>
      <c r="K70" s="118" t="s">
        <v>96</v>
      </c>
      <c r="L70" s="119"/>
      <c r="M70" s="118" t="s">
        <v>97</v>
      </c>
      <c r="N70" s="119"/>
      <c r="O70" s="118" t="s">
        <v>98</v>
      </c>
      <c r="P70" s="119"/>
      <c r="Q70" s="5"/>
      <c r="R70" s="5"/>
      <c r="S70" s="5"/>
      <c r="T70" s="5"/>
      <c r="U70" s="5"/>
      <c r="V70" s="5"/>
      <c r="W70" s="120"/>
      <c r="X70" s="120"/>
      <c r="Y70" s="120"/>
      <c r="Z70" s="120"/>
      <c r="AA70" s="120"/>
      <c r="AB70" s="121"/>
    </row>
    <row r="71" spans="1:28" s="15" customFormat="1" ht="23.25" customHeight="1" x14ac:dyDescent="0.3">
      <c r="A71" s="93" t="s">
        <v>77</v>
      </c>
      <c r="B71" s="94">
        <f t="shared" ref="B71:B82" si="7">+SUM(C71:P71)</f>
        <v>1961</v>
      </c>
      <c r="C71" s="122">
        <v>718</v>
      </c>
      <c r="D71" s="123"/>
      <c r="E71" s="122">
        <v>362</v>
      </c>
      <c r="F71" s="123"/>
      <c r="G71" s="122">
        <v>501</v>
      </c>
      <c r="H71" s="123"/>
      <c r="I71" s="122">
        <v>269</v>
      </c>
      <c r="J71" s="123"/>
      <c r="K71" s="122">
        <v>72</v>
      </c>
      <c r="L71" s="123"/>
      <c r="M71" s="122">
        <v>39</v>
      </c>
      <c r="N71" s="123"/>
      <c r="O71" s="122">
        <v>0</v>
      </c>
      <c r="P71" s="124"/>
      <c r="Q71" s="5"/>
      <c r="R71" s="5"/>
      <c r="S71" s="5"/>
      <c r="T71" s="5"/>
      <c r="U71" s="5"/>
      <c r="V71" s="5"/>
      <c r="W71" s="120"/>
      <c r="X71" s="120"/>
      <c r="Y71" s="120"/>
      <c r="Z71" s="120"/>
      <c r="AA71" s="120"/>
      <c r="AB71" s="121"/>
    </row>
    <row r="72" spans="1:28" s="15" customFormat="1" ht="23.25" customHeight="1" x14ac:dyDescent="0.3">
      <c r="A72" s="98" t="s">
        <v>78</v>
      </c>
      <c r="B72" s="99">
        <f t="shared" si="7"/>
        <v>3024</v>
      </c>
      <c r="C72" s="125">
        <v>787</v>
      </c>
      <c r="D72" s="126"/>
      <c r="E72" s="125">
        <v>235</v>
      </c>
      <c r="F72" s="126"/>
      <c r="G72" s="125">
        <v>1199</v>
      </c>
      <c r="H72" s="126"/>
      <c r="I72" s="125">
        <v>398</v>
      </c>
      <c r="J72" s="126"/>
      <c r="K72" s="125">
        <v>299</v>
      </c>
      <c r="L72" s="126"/>
      <c r="M72" s="125">
        <v>87</v>
      </c>
      <c r="N72" s="126"/>
      <c r="O72" s="125">
        <v>19</v>
      </c>
      <c r="P72" s="127"/>
      <c r="Q72" s="5"/>
      <c r="R72" s="5"/>
      <c r="S72" s="5"/>
      <c r="T72" s="5"/>
      <c r="U72" s="5"/>
      <c r="V72" s="5"/>
      <c r="W72" s="120"/>
      <c r="X72" s="120"/>
      <c r="Y72" s="120"/>
      <c r="Z72" s="120"/>
      <c r="AA72" s="120"/>
      <c r="AB72" s="121"/>
    </row>
    <row r="73" spans="1:28" s="15" customFormat="1" ht="23.25" customHeight="1" x14ac:dyDescent="0.3">
      <c r="A73" s="103" t="s">
        <v>79</v>
      </c>
      <c r="B73" s="104">
        <f t="shared" si="7"/>
        <v>7196</v>
      </c>
      <c r="C73" s="122">
        <v>749</v>
      </c>
      <c r="D73" s="123"/>
      <c r="E73" s="122">
        <v>2914</v>
      </c>
      <c r="F73" s="123"/>
      <c r="G73" s="122">
        <v>2635</v>
      </c>
      <c r="H73" s="123"/>
      <c r="I73" s="122">
        <v>471</v>
      </c>
      <c r="J73" s="123"/>
      <c r="K73" s="122">
        <v>325</v>
      </c>
      <c r="L73" s="123"/>
      <c r="M73" s="122">
        <v>102</v>
      </c>
      <c r="N73" s="123"/>
      <c r="O73" s="122">
        <v>0</v>
      </c>
      <c r="P73" s="124"/>
      <c r="Q73" s="5"/>
      <c r="R73" s="5"/>
      <c r="S73" s="5"/>
      <c r="T73" s="5"/>
      <c r="U73" s="5"/>
      <c r="V73" s="5"/>
      <c r="W73" s="120"/>
      <c r="X73" s="120"/>
      <c r="Y73" s="120"/>
      <c r="Z73" s="120"/>
      <c r="AA73" s="120"/>
      <c r="AB73" s="121"/>
    </row>
    <row r="74" spans="1:28" s="15" customFormat="1" ht="23.25" customHeight="1" x14ac:dyDescent="0.3">
      <c r="A74" s="98" t="s">
        <v>80</v>
      </c>
      <c r="B74" s="99">
        <f t="shared" si="7"/>
        <v>9447</v>
      </c>
      <c r="C74" s="125">
        <v>1279</v>
      </c>
      <c r="D74" s="126"/>
      <c r="E74" s="125">
        <v>1385</v>
      </c>
      <c r="F74" s="126"/>
      <c r="G74" s="125">
        <v>4752</v>
      </c>
      <c r="H74" s="126"/>
      <c r="I74" s="125">
        <v>1076</v>
      </c>
      <c r="J74" s="126"/>
      <c r="K74" s="125">
        <v>652</v>
      </c>
      <c r="L74" s="126"/>
      <c r="M74" s="125">
        <v>285</v>
      </c>
      <c r="N74" s="126"/>
      <c r="O74" s="125">
        <v>18</v>
      </c>
      <c r="P74" s="127"/>
      <c r="Q74" s="5"/>
      <c r="R74" s="5"/>
      <c r="S74" s="5"/>
      <c r="T74" s="5"/>
      <c r="U74" s="5"/>
      <c r="V74" s="5"/>
      <c r="W74" s="120"/>
      <c r="X74" s="120"/>
      <c r="Y74" s="120"/>
      <c r="Z74" s="120"/>
      <c r="AA74" s="120"/>
      <c r="AB74" s="121"/>
    </row>
    <row r="75" spans="1:28" s="15" customFormat="1" ht="23.25" customHeight="1" x14ac:dyDescent="0.3">
      <c r="A75" s="103" t="s">
        <v>81</v>
      </c>
      <c r="B75" s="104">
        <f t="shared" si="7"/>
        <v>7657</v>
      </c>
      <c r="C75" s="122">
        <v>1281</v>
      </c>
      <c r="D75" s="123"/>
      <c r="E75" s="122">
        <v>1670</v>
      </c>
      <c r="F75" s="123"/>
      <c r="G75" s="122">
        <v>3240</v>
      </c>
      <c r="H75" s="123"/>
      <c r="I75" s="122">
        <v>1142</v>
      </c>
      <c r="J75" s="123"/>
      <c r="K75" s="122">
        <v>131</v>
      </c>
      <c r="L75" s="123"/>
      <c r="M75" s="122">
        <v>193</v>
      </c>
      <c r="N75" s="123"/>
      <c r="O75" s="122">
        <v>0</v>
      </c>
      <c r="P75" s="124"/>
      <c r="Q75" s="5"/>
      <c r="R75" s="5"/>
      <c r="S75" s="5"/>
      <c r="T75" s="5"/>
      <c r="U75" s="5"/>
      <c r="V75" s="5"/>
      <c r="W75" s="120"/>
      <c r="X75" s="120"/>
      <c r="Y75" s="120"/>
      <c r="Z75" s="120"/>
      <c r="AA75" s="120"/>
      <c r="AB75" s="121"/>
    </row>
    <row r="76" spans="1:28" s="15" customFormat="1" ht="23.25" customHeight="1" x14ac:dyDescent="0.3">
      <c r="A76" s="98" t="s">
        <v>82</v>
      </c>
      <c r="B76" s="99">
        <f t="shared" si="7"/>
        <v>0</v>
      </c>
      <c r="C76" s="125"/>
      <c r="D76" s="126"/>
      <c r="E76" s="125"/>
      <c r="F76" s="126"/>
      <c r="G76" s="125"/>
      <c r="H76" s="126"/>
      <c r="I76" s="125"/>
      <c r="J76" s="126"/>
      <c r="K76" s="125"/>
      <c r="L76" s="126"/>
      <c r="M76" s="125"/>
      <c r="N76" s="126"/>
      <c r="O76" s="125"/>
      <c r="P76" s="127"/>
      <c r="Q76" s="5"/>
      <c r="R76" s="5"/>
      <c r="S76" s="5"/>
      <c r="T76" s="5"/>
      <c r="U76" s="5"/>
      <c r="V76" s="5"/>
      <c r="W76" s="120"/>
      <c r="X76" s="120"/>
      <c r="Y76" s="120"/>
      <c r="Z76" s="120"/>
      <c r="AA76" s="120"/>
      <c r="AB76" s="121"/>
    </row>
    <row r="77" spans="1:28" s="15" customFormat="1" ht="23.25" customHeight="1" x14ac:dyDescent="0.3">
      <c r="A77" s="103" t="s">
        <v>83</v>
      </c>
      <c r="B77" s="104">
        <f t="shared" si="7"/>
        <v>0</v>
      </c>
      <c r="C77" s="122"/>
      <c r="D77" s="123"/>
      <c r="E77" s="122"/>
      <c r="F77" s="123"/>
      <c r="G77" s="122"/>
      <c r="H77" s="123"/>
      <c r="I77" s="122"/>
      <c r="J77" s="123"/>
      <c r="K77" s="122"/>
      <c r="L77" s="123"/>
      <c r="M77" s="122"/>
      <c r="N77" s="123"/>
      <c r="O77" s="122"/>
      <c r="P77" s="124"/>
      <c r="Q77" s="5"/>
      <c r="R77" s="5"/>
      <c r="S77" s="5"/>
      <c r="T77" s="5"/>
      <c r="U77" s="5"/>
      <c r="V77" s="5"/>
      <c r="W77" s="120"/>
      <c r="X77" s="120"/>
      <c r="Y77" s="120"/>
      <c r="Z77" s="120"/>
      <c r="AA77" s="120"/>
      <c r="AB77" s="121"/>
    </row>
    <row r="78" spans="1:28" s="15" customFormat="1" ht="23.25" customHeight="1" x14ac:dyDescent="0.3">
      <c r="A78" s="98" t="s">
        <v>84</v>
      </c>
      <c r="B78" s="99">
        <f t="shared" si="7"/>
        <v>0</v>
      </c>
      <c r="C78" s="125"/>
      <c r="D78" s="126"/>
      <c r="E78" s="125"/>
      <c r="F78" s="126"/>
      <c r="G78" s="125"/>
      <c r="H78" s="126"/>
      <c r="I78" s="125"/>
      <c r="J78" s="126"/>
      <c r="K78" s="125"/>
      <c r="L78" s="126"/>
      <c r="M78" s="125"/>
      <c r="N78" s="126"/>
      <c r="O78" s="125"/>
      <c r="P78" s="127"/>
      <c r="Q78" s="5"/>
      <c r="R78" s="5"/>
      <c r="S78" s="5"/>
      <c r="T78" s="5"/>
      <c r="U78" s="5"/>
      <c r="V78" s="5"/>
      <c r="W78" s="120"/>
      <c r="X78" s="120"/>
      <c r="Y78" s="120"/>
      <c r="Z78" s="120"/>
      <c r="AA78" s="120"/>
      <c r="AB78" s="121"/>
    </row>
    <row r="79" spans="1:28" s="15" customFormat="1" ht="23.25" customHeight="1" x14ac:dyDescent="0.3">
      <c r="A79" s="103" t="s">
        <v>85</v>
      </c>
      <c r="B79" s="104">
        <f t="shared" si="7"/>
        <v>0</v>
      </c>
      <c r="C79" s="122"/>
      <c r="D79" s="123"/>
      <c r="E79" s="122"/>
      <c r="F79" s="123"/>
      <c r="G79" s="122"/>
      <c r="H79" s="123"/>
      <c r="I79" s="122"/>
      <c r="J79" s="123"/>
      <c r="K79" s="122"/>
      <c r="L79" s="123"/>
      <c r="M79" s="122"/>
      <c r="N79" s="123"/>
      <c r="O79" s="122"/>
      <c r="P79" s="124"/>
      <c r="Q79" s="5"/>
      <c r="R79" s="5"/>
      <c r="S79" s="5"/>
      <c r="T79" s="5"/>
      <c r="U79" s="5"/>
      <c r="V79" s="5"/>
      <c r="W79" s="120"/>
      <c r="X79" s="120"/>
      <c r="Y79" s="120"/>
      <c r="Z79" s="120"/>
      <c r="AA79" s="120"/>
      <c r="AB79" s="121"/>
    </row>
    <row r="80" spans="1:28" s="15" customFormat="1" ht="23.25" customHeight="1" x14ac:dyDescent="0.3">
      <c r="A80" s="98" t="s">
        <v>86</v>
      </c>
      <c r="B80" s="99">
        <f t="shared" si="7"/>
        <v>0</v>
      </c>
      <c r="C80" s="125"/>
      <c r="D80" s="126"/>
      <c r="E80" s="125"/>
      <c r="F80" s="126"/>
      <c r="G80" s="125"/>
      <c r="H80" s="126"/>
      <c r="I80" s="125"/>
      <c r="J80" s="126"/>
      <c r="K80" s="125"/>
      <c r="L80" s="126"/>
      <c r="M80" s="125"/>
      <c r="N80" s="126"/>
      <c r="O80" s="125"/>
      <c r="P80" s="127"/>
      <c r="Q80" s="5"/>
      <c r="R80" s="5"/>
      <c r="S80" s="5"/>
      <c r="T80" s="5"/>
      <c r="U80" s="5"/>
      <c r="V80" s="5"/>
      <c r="W80" s="120"/>
      <c r="X80" s="120"/>
      <c r="Y80" s="120"/>
      <c r="Z80" s="120"/>
      <c r="AA80" s="120"/>
      <c r="AB80" s="121"/>
    </row>
    <row r="81" spans="1:28" s="15" customFormat="1" ht="23.25" customHeight="1" x14ac:dyDescent="0.3">
      <c r="A81" s="103" t="s">
        <v>87</v>
      </c>
      <c r="B81" s="104">
        <f t="shared" si="7"/>
        <v>0</v>
      </c>
      <c r="C81" s="122"/>
      <c r="D81" s="123"/>
      <c r="E81" s="122"/>
      <c r="F81" s="123"/>
      <c r="G81" s="122"/>
      <c r="H81" s="123"/>
      <c r="I81" s="122"/>
      <c r="J81" s="123"/>
      <c r="K81" s="122"/>
      <c r="L81" s="123"/>
      <c r="M81" s="122"/>
      <c r="N81" s="123"/>
      <c r="O81" s="122"/>
      <c r="P81" s="124"/>
      <c r="Q81" s="5"/>
      <c r="R81" s="5"/>
      <c r="S81" s="5"/>
      <c r="T81" s="5"/>
      <c r="U81" s="5"/>
      <c r="V81" s="5"/>
      <c r="W81" s="120"/>
      <c r="X81" s="120"/>
      <c r="Y81" s="120"/>
      <c r="Z81" s="120"/>
      <c r="AA81" s="120"/>
      <c r="AB81" s="121"/>
    </row>
    <row r="82" spans="1:28" s="15" customFormat="1" ht="23.25" customHeight="1" x14ac:dyDescent="0.3">
      <c r="A82" s="98" t="s">
        <v>88</v>
      </c>
      <c r="B82" s="99">
        <f t="shared" si="7"/>
        <v>0</v>
      </c>
      <c r="C82" s="125"/>
      <c r="D82" s="126"/>
      <c r="E82" s="125"/>
      <c r="F82" s="126"/>
      <c r="G82" s="125"/>
      <c r="H82" s="126"/>
      <c r="I82" s="125"/>
      <c r="J82" s="126"/>
      <c r="K82" s="125"/>
      <c r="L82" s="126"/>
      <c r="M82" s="125"/>
      <c r="N82" s="126"/>
      <c r="O82" s="125"/>
      <c r="P82" s="127"/>
      <c r="Q82" s="5"/>
      <c r="R82" s="5"/>
      <c r="S82" s="5"/>
      <c r="T82" s="5"/>
      <c r="U82" s="5"/>
      <c r="V82" s="5"/>
      <c r="W82" s="120"/>
      <c r="X82" s="120"/>
      <c r="Y82" s="120"/>
      <c r="Z82" s="120"/>
      <c r="AA82" s="120"/>
      <c r="AB82" s="121"/>
    </row>
    <row r="83" spans="1:28" s="15" customFormat="1" ht="23.25" customHeight="1" x14ac:dyDescent="0.3">
      <c r="A83" s="105" t="s">
        <v>19</v>
      </c>
      <c r="B83" s="106">
        <f>+SUM(B71:B82)</f>
        <v>29285</v>
      </c>
      <c r="C83" s="107">
        <f t="shared" ref="C83:O83" si="8">+SUM(C71:C82)</f>
        <v>4814</v>
      </c>
      <c r="D83" s="108"/>
      <c r="E83" s="107">
        <f t="shared" si="8"/>
        <v>6566</v>
      </c>
      <c r="F83" s="108"/>
      <c r="G83" s="107">
        <f t="shared" si="8"/>
        <v>12327</v>
      </c>
      <c r="H83" s="108"/>
      <c r="I83" s="107">
        <f t="shared" si="8"/>
        <v>3356</v>
      </c>
      <c r="J83" s="108"/>
      <c r="K83" s="107">
        <f t="shared" si="8"/>
        <v>1479</v>
      </c>
      <c r="L83" s="108"/>
      <c r="M83" s="107">
        <f t="shared" si="8"/>
        <v>706</v>
      </c>
      <c r="N83" s="108"/>
      <c r="O83" s="107">
        <f t="shared" si="8"/>
        <v>37</v>
      </c>
      <c r="P83" s="108"/>
      <c r="Q83" s="5"/>
      <c r="R83" s="5"/>
      <c r="S83" s="5"/>
      <c r="T83" s="5"/>
      <c r="U83" s="5"/>
      <c r="V83" s="5"/>
      <c r="W83" s="128"/>
      <c r="X83" s="128"/>
      <c r="Y83" s="128"/>
      <c r="Z83" s="128"/>
      <c r="AA83" s="128"/>
      <c r="AB83" s="5"/>
    </row>
    <row r="84" spans="1:28" s="15" customFormat="1" ht="23.25" customHeight="1" x14ac:dyDescent="0.3">
      <c r="A84" s="109" t="s">
        <v>89</v>
      </c>
      <c r="B84" s="110">
        <v>1</v>
      </c>
      <c r="C84" s="111">
        <f>+C83/$B$83</f>
        <v>0.16438449718285811</v>
      </c>
      <c r="D84" s="111"/>
      <c r="E84" s="111">
        <f>+E83/$B$83</f>
        <v>0.22421034659381936</v>
      </c>
      <c r="F84" s="111"/>
      <c r="G84" s="111">
        <f>+G83/$B$83</f>
        <v>0.42093221785897217</v>
      </c>
      <c r="H84" s="111"/>
      <c r="I84" s="111">
        <f>+I83/$B$83</f>
        <v>0.11459791702236639</v>
      </c>
      <c r="J84" s="111"/>
      <c r="K84" s="111">
        <f>+K83/$B$83</f>
        <v>5.0503670821239542E-2</v>
      </c>
      <c r="L84" s="111"/>
      <c r="M84" s="111">
        <f>+M83/$B$83</f>
        <v>2.4107905070855386E-2</v>
      </c>
      <c r="N84" s="111"/>
      <c r="O84" s="111">
        <f>+O83/$B$83</f>
        <v>1.2634454498890216E-3</v>
      </c>
      <c r="P84" s="111"/>
      <c r="Q84" s="5"/>
      <c r="R84" s="5"/>
      <c r="S84" s="5"/>
      <c r="T84" s="5"/>
      <c r="U84" s="5"/>
      <c r="V84" s="5"/>
      <c r="W84" s="128"/>
      <c r="X84" s="128"/>
      <c r="Y84" s="128"/>
      <c r="Z84" s="128"/>
      <c r="AA84" s="128"/>
      <c r="AB84" s="5"/>
    </row>
    <row r="85" spans="1:28" s="15" customFormat="1" ht="23.25" customHeight="1" x14ac:dyDescent="0.3">
      <c r="A85" s="129" t="s">
        <v>99</v>
      </c>
      <c r="B85" s="130"/>
      <c r="C85" s="130"/>
      <c r="D85" s="130"/>
      <c r="E85" s="130"/>
      <c r="F85" s="130"/>
      <c r="G85" s="130"/>
      <c r="H85" s="131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s="15" customFormat="1" ht="23.25" customHeight="1" x14ac:dyDescent="0.3">
      <c r="A86" s="129" t="s">
        <v>100</v>
      </c>
      <c r="B86" s="130"/>
      <c r="C86" s="130"/>
      <c r="D86" s="130"/>
      <c r="E86" s="130"/>
      <c r="F86" s="130"/>
      <c r="G86" s="130"/>
      <c r="H86" s="131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</sheetData>
  <mergeCells count="259">
    <mergeCell ref="O84:P84"/>
    <mergeCell ref="C84:D84"/>
    <mergeCell ref="E84:F84"/>
    <mergeCell ref="G84:H84"/>
    <mergeCell ref="I84:J84"/>
    <mergeCell ref="K84:L84"/>
    <mergeCell ref="M84:N84"/>
    <mergeCell ref="O82:P82"/>
    <mergeCell ref="C83:D83"/>
    <mergeCell ref="E83:F83"/>
    <mergeCell ref="G83:H83"/>
    <mergeCell ref="I83:J83"/>
    <mergeCell ref="K83:L83"/>
    <mergeCell ref="M83:N83"/>
    <mergeCell ref="O83:P83"/>
    <mergeCell ref="C82:D82"/>
    <mergeCell ref="E82:F82"/>
    <mergeCell ref="G82:H82"/>
    <mergeCell ref="I82:J82"/>
    <mergeCell ref="K82:L82"/>
    <mergeCell ref="M82:N82"/>
    <mergeCell ref="O80:P80"/>
    <mergeCell ref="C81:D81"/>
    <mergeCell ref="E81:F81"/>
    <mergeCell ref="G81:H81"/>
    <mergeCell ref="I81:J81"/>
    <mergeCell ref="K81:L81"/>
    <mergeCell ref="M81:N81"/>
    <mergeCell ref="O81:P81"/>
    <mergeCell ref="C80:D80"/>
    <mergeCell ref="E80:F80"/>
    <mergeCell ref="G80:H80"/>
    <mergeCell ref="I80:J80"/>
    <mergeCell ref="K80:L80"/>
    <mergeCell ref="M80:N80"/>
    <mergeCell ref="O78:P78"/>
    <mergeCell ref="C79:D79"/>
    <mergeCell ref="E79:F79"/>
    <mergeCell ref="G79:H79"/>
    <mergeCell ref="I79:J79"/>
    <mergeCell ref="K79:L79"/>
    <mergeCell ref="M79:N79"/>
    <mergeCell ref="O79:P79"/>
    <mergeCell ref="C78:D78"/>
    <mergeCell ref="E78:F78"/>
    <mergeCell ref="G78:H78"/>
    <mergeCell ref="I78:J78"/>
    <mergeCell ref="K78:L78"/>
    <mergeCell ref="M78:N78"/>
    <mergeCell ref="O76:P76"/>
    <mergeCell ref="C77:D77"/>
    <mergeCell ref="E77:F77"/>
    <mergeCell ref="G77:H77"/>
    <mergeCell ref="I77:J77"/>
    <mergeCell ref="K77:L77"/>
    <mergeCell ref="M77:N77"/>
    <mergeCell ref="O77:P77"/>
    <mergeCell ref="C76:D76"/>
    <mergeCell ref="E76:F76"/>
    <mergeCell ref="G76:H76"/>
    <mergeCell ref="I76:J76"/>
    <mergeCell ref="K76:L76"/>
    <mergeCell ref="M76:N76"/>
    <mergeCell ref="O74:P74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G74:H74"/>
    <mergeCell ref="I74:J74"/>
    <mergeCell ref="K74:L74"/>
    <mergeCell ref="M74:N74"/>
    <mergeCell ref="O72:P72"/>
    <mergeCell ref="C73:D73"/>
    <mergeCell ref="E73:F73"/>
    <mergeCell ref="G73:H73"/>
    <mergeCell ref="I73:J73"/>
    <mergeCell ref="K73:L73"/>
    <mergeCell ref="M73:N73"/>
    <mergeCell ref="O73:P73"/>
    <mergeCell ref="C72:D72"/>
    <mergeCell ref="E72:F72"/>
    <mergeCell ref="G72:H72"/>
    <mergeCell ref="I72:J72"/>
    <mergeCell ref="K72:L72"/>
    <mergeCell ref="M72:N72"/>
    <mergeCell ref="O70:P70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G70:H70"/>
    <mergeCell ref="I70:J70"/>
    <mergeCell ref="K70:L70"/>
    <mergeCell ref="M70:N70"/>
    <mergeCell ref="C66:D66"/>
    <mergeCell ref="E66:F66"/>
    <mergeCell ref="G66:H66"/>
    <mergeCell ref="I66:J66"/>
    <mergeCell ref="W66:X66"/>
    <mergeCell ref="Y66:Z66"/>
    <mergeCell ref="C65:D65"/>
    <mergeCell ref="E65:F65"/>
    <mergeCell ref="G65:H65"/>
    <mergeCell ref="I65:J65"/>
    <mergeCell ref="W65:X65"/>
    <mergeCell ref="Y65:Z65"/>
    <mergeCell ref="C64:D64"/>
    <mergeCell ref="E64:F64"/>
    <mergeCell ref="G64:H64"/>
    <mergeCell ref="I64:J64"/>
    <mergeCell ref="W64:X64"/>
    <mergeCell ref="Y64:Z64"/>
    <mergeCell ref="C63:D63"/>
    <mergeCell ref="E63:F63"/>
    <mergeCell ref="G63:H63"/>
    <mergeCell ref="I63:J63"/>
    <mergeCell ref="W63:X63"/>
    <mergeCell ref="Y63:Z63"/>
    <mergeCell ref="C62:D62"/>
    <mergeCell ref="E62:F62"/>
    <mergeCell ref="G62:H62"/>
    <mergeCell ref="I62:J62"/>
    <mergeCell ref="W62:X62"/>
    <mergeCell ref="Y62:Z62"/>
    <mergeCell ref="C61:D61"/>
    <mergeCell ref="E61:F61"/>
    <mergeCell ref="G61:H61"/>
    <mergeCell ref="I61:J61"/>
    <mergeCell ref="W61:X61"/>
    <mergeCell ref="Y61:Z61"/>
    <mergeCell ref="C60:D60"/>
    <mergeCell ref="E60:F60"/>
    <mergeCell ref="G60:H60"/>
    <mergeCell ref="I60:J60"/>
    <mergeCell ref="W60:X60"/>
    <mergeCell ref="Y60:Z60"/>
    <mergeCell ref="C59:D59"/>
    <mergeCell ref="E59:F59"/>
    <mergeCell ref="G59:H59"/>
    <mergeCell ref="I59:J59"/>
    <mergeCell ref="W59:X59"/>
    <mergeCell ref="Y59:Z59"/>
    <mergeCell ref="C58:D58"/>
    <mergeCell ref="E58:F58"/>
    <mergeCell ref="G58:H58"/>
    <mergeCell ref="I58:J58"/>
    <mergeCell ref="W58:X58"/>
    <mergeCell ref="Y58:Z58"/>
    <mergeCell ref="C57:D57"/>
    <mergeCell ref="E57:F57"/>
    <mergeCell ref="G57:H57"/>
    <mergeCell ref="I57:J57"/>
    <mergeCell ref="W57:X57"/>
    <mergeCell ref="Y57:Z57"/>
    <mergeCell ref="C56:D56"/>
    <mergeCell ref="E56:F56"/>
    <mergeCell ref="G56:H56"/>
    <mergeCell ref="I56:J56"/>
    <mergeCell ref="W56:X56"/>
    <mergeCell ref="Y56:Z56"/>
    <mergeCell ref="C55:D55"/>
    <mergeCell ref="E55:F55"/>
    <mergeCell ref="G55:H55"/>
    <mergeCell ref="I55:J55"/>
    <mergeCell ref="W55:X55"/>
    <mergeCell ref="Y55:Z55"/>
    <mergeCell ref="Y53:Z53"/>
    <mergeCell ref="C54:D54"/>
    <mergeCell ref="E54:F54"/>
    <mergeCell ref="G54:H54"/>
    <mergeCell ref="I54:J54"/>
    <mergeCell ref="W54:X54"/>
    <mergeCell ref="Y54:Z54"/>
    <mergeCell ref="E51:F52"/>
    <mergeCell ref="G51:H52"/>
    <mergeCell ref="I51:J52"/>
    <mergeCell ref="W52:X52"/>
    <mergeCell ref="Y52:Z52"/>
    <mergeCell ref="C53:D53"/>
    <mergeCell ref="E53:F53"/>
    <mergeCell ref="G53:H53"/>
    <mergeCell ref="I53:J53"/>
    <mergeCell ref="W53:X53"/>
    <mergeCell ref="B43:C43"/>
    <mergeCell ref="B44:C44"/>
    <mergeCell ref="B45:C45"/>
    <mergeCell ref="A46:C46"/>
    <mergeCell ref="A51:A52"/>
    <mergeCell ref="B51:B52"/>
    <mergeCell ref="C51:D52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22:C22"/>
    <mergeCell ref="Z22:AA22"/>
    <mergeCell ref="B23:C23"/>
    <mergeCell ref="Z23:AA23"/>
    <mergeCell ref="B24:C24"/>
    <mergeCell ref="Z24:AA24"/>
    <mergeCell ref="B19:C19"/>
    <mergeCell ref="Z19:AA19"/>
    <mergeCell ref="B20:C20"/>
    <mergeCell ref="Z20:AA20"/>
    <mergeCell ref="B21:C21"/>
    <mergeCell ref="Z21:AA21"/>
    <mergeCell ref="B16:C16"/>
    <mergeCell ref="Z16:AA16"/>
    <mergeCell ref="B17:C17"/>
    <mergeCell ref="Z17:AA17"/>
    <mergeCell ref="B18:C18"/>
    <mergeCell ref="Z18:AA18"/>
    <mergeCell ref="O14:O15"/>
    <mergeCell ref="P14:P15"/>
    <mergeCell ref="Q14:Q15"/>
    <mergeCell ref="U14:W15"/>
    <mergeCell ref="X14:Y15"/>
    <mergeCell ref="Z14:AA15"/>
    <mergeCell ref="I14:I15"/>
    <mergeCell ref="J14:J15"/>
    <mergeCell ref="K14:K15"/>
    <mergeCell ref="L14:L15"/>
    <mergeCell ref="M14:M15"/>
    <mergeCell ref="N14:N15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</mergeCells>
  <printOptions horizontalCentered="1"/>
  <pageMargins left="0" right="0" top="0.47244094488188981" bottom="0.39370078740157483" header="0.27559055118110237" footer="0.31496062992125984"/>
  <pageSetup paperSize="9" scale="42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4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AER</vt:lpstr>
      <vt:lpstr>'ER AER'!Área_de_impresión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2018-06-16T01:25:02Z</dcterms:created>
  <dcterms:modified xsi:type="dcterms:W3CDTF">2018-06-16T01:25:27Z</dcterms:modified>
</cp:coreProperties>
</file>