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11025" tabRatio="219"/>
  </bookViews>
  <sheets>
    <sheet name="2.8" sheetId="1" r:id="rId1"/>
  </sheets>
  <definedNames>
    <definedName name="_xlnm._FilterDatabase" localSheetId="0" hidden="1">'2.8'!$A$8:$T$8</definedName>
    <definedName name="_xlnm.Print_Area" localSheetId="0">'2.8'!$A$1:$S$42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F37" i="1" l="1"/>
  <c r="N37" i="1" l="1"/>
  <c r="I29" i="1" l="1"/>
  <c r="I9" i="1" l="1"/>
  <c r="O9" i="1" s="1"/>
  <c r="Q29" i="1"/>
  <c r="C29" i="1"/>
  <c r="E29" i="1" s="1"/>
  <c r="Q9" i="1" l="1"/>
  <c r="K9" i="1"/>
  <c r="M9" i="1"/>
  <c r="D37" i="1"/>
  <c r="I13" i="1"/>
  <c r="O13" i="1" s="1"/>
  <c r="I16" i="1"/>
  <c r="K16" i="1" s="1"/>
  <c r="I26" i="1"/>
  <c r="O26" i="1" s="1"/>
  <c r="C9" i="1"/>
  <c r="C22" i="1"/>
  <c r="C20" i="1"/>
  <c r="E20" i="1" s="1"/>
  <c r="C10" i="1"/>
  <c r="E10" i="1" s="1"/>
  <c r="C23" i="1"/>
  <c r="E23" i="1" s="1"/>
  <c r="C25" i="1"/>
  <c r="C27" i="1"/>
  <c r="E27" i="1" s="1"/>
  <c r="I19" i="1"/>
  <c r="O19" i="1" s="1"/>
  <c r="I12" i="1"/>
  <c r="M12" i="1" s="1"/>
  <c r="I17" i="1"/>
  <c r="K17" i="1" s="1"/>
  <c r="I33" i="1"/>
  <c r="O33" i="1" s="1"/>
  <c r="I30" i="1"/>
  <c r="M30" i="1" s="1"/>
  <c r="I18" i="1"/>
  <c r="O18" i="1" s="1"/>
  <c r="I31" i="1"/>
  <c r="O31" i="1" s="1"/>
  <c r="I28" i="1"/>
  <c r="M28" i="1" s="1"/>
  <c r="I32" i="1"/>
  <c r="K32" i="1" s="1"/>
  <c r="I14" i="1"/>
  <c r="K14" i="1" s="1"/>
  <c r="C14" i="1"/>
  <c r="E14" i="1" s="1"/>
  <c r="C13" i="1"/>
  <c r="C33" i="1"/>
  <c r="E33" i="1" s="1"/>
  <c r="C17" i="1"/>
  <c r="E17" i="1" s="1"/>
  <c r="C18" i="1"/>
  <c r="C16" i="1"/>
  <c r="C12" i="1"/>
  <c r="C30" i="1"/>
  <c r="E30" i="1" s="1"/>
  <c r="C32" i="1"/>
  <c r="E32" i="1" s="1"/>
  <c r="C28" i="1"/>
  <c r="E28" i="1" s="1"/>
  <c r="C31" i="1"/>
  <c r="C19" i="1"/>
  <c r="P37" i="1"/>
  <c r="I22" i="1"/>
  <c r="K22" i="1" s="1"/>
  <c r="I21" i="1"/>
  <c r="Q21" i="1" s="1"/>
  <c r="I11" i="1"/>
  <c r="M11" i="1" s="1"/>
  <c r="I15" i="1"/>
  <c r="M15" i="1" s="1"/>
  <c r="L37" i="1"/>
  <c r="I27" i="1"/>
  <c r="K27" i="1" s="1"/>
  <c r="I10" i="1"/>
  <c r="O10" i="1" s="1"/>
  <c r="I25" i="1"/>
  <c r="M25" i="1" s="1"/>
  <c r="I23" i="1"/>
  <c r="M23" i="1" s="1"/>
  <c r="I24" i="1"/>
  <c r="K24" i="1" s="1"/>
  <c r="I20" i="1"/>
  <c r="M20" i="1" s="1"/>
  <c r="J37" i="1"/>
  <c r="C21" i="1"/>
  <c r="C11" i="1"/>
  <c r="E11" i="1" s="1"/>
  <c r="C15" i="1"/>
  <c r="E15" i="1" s="1"/>
  <c r="C24" i="1"/>
  <c r="E24" i="1" s="1"/>
  <c r="C26" i="1"/>
  <c r="G16" i="1" l="1"/>
  <c r="E16" i="1"/>
  <c r="G13" i="1"/>
  <c r="E13" i="1"/>
  <c r="G18" i="1"/>
  <c r="E18" i="1"/>
  <c r="G25" i="1"/>
  <c r="E25" i="1"/>
  <c r="G22" i="1"/>
  <c r="E22" i="1"/>
  <c r="G19" i="1"/>
  <c r="E19" i="1"/>
  <c r="G9" i="1"/>
  <c r="E9" i="1"/>
  <c r="G26" i="1"/>
  <c r="E26" i="1"/>
  <c r="G21" i="1"/>
  <c r="E21" i="1"/>
  <c r="G31" i="1"/>
  <c r="E31" i="1"/>
  <c r="G12" i="1"/>
  <c r="E12" i="1"/>
  <c r="G30" i="1"/>
  <c r="G17" i="1"/>
  <c r="G14" i="1"/>
  <c r="M26" i="1"/>
  <c r="O30" i="1"/>
  <c r="Q25" i="1"/>
  <c r="M33" i="1"/>
  <c r="G29" i="1"/>
  <c r="G10" i="1"/>
  <c r="G11" i="1"/>
  <c r="M21" i="1"/>
  <c r="G32" i="1"/>
  <c r="M13" i="1"/>
  <c r="K18" i="1"/>
  <c r="K21" i="1"/>
  <c r="K28" i="1"/>
  <c r="Q16" i="1"/>
  <c r="M17" i="1"/>
  <c r="O17" i="1"/>
  <c r="M16" i="1"/>
  <c r="Q14" i="1"/>
  <c r="M24" i="1"/>
  <c r="O24" i="1"/>
  <c r="K19" i="1"/>
  <c r="K26" i="1"/>
  <c r="Q27" i="1"/>
  <c r="O27" i="1"/>
  <c r="Q32" i="1"/>
  <c r="M29" i="1"/>
  <c r="O29" i="1"/>
  <c r="K30" i="1"/>
  <c r="M10" i="1"/>
  <c r="Q17" i="1"/>
  <c r="Q30" i="1"/>
  <c r="Q13" i="1"/>
  <c r="K29" i="1"/>
  <c r="M27" i="1"/>
  <c r="M19" i="1"/>
  <c r="K13" i="1"/>
  <c r="O11" i="1"/>
  <c r="O32" i="1"/>
  <c r="Q20" i="1"/>
  <c r="M32" i="1"/>
  <c r="K11" i="1"/>
  <c r="M18" i="1"/>
  <c r="Q19" i="1"/>
  <c r="K25" i="1"/>
  <c r="K12" i="1"/>
  <c r="O15" i="1"/>
  <c r="M14" i="1"/>
  <c r="O25" i="1"/>
  <c r="Q12" i="1"/>
  <c r="K15" i="1"/>
  <c r="Q26" i="1"/>
  <c r="Q11" i="1"/>
  <c r="K23" i="1"/>
  <c r="K31" i="1"/>
  <c r="Q24" i="1"/>
  <c r="O21" i="1"/>
  <c r="O16" i="1"/>
  <c r="O28" i="1"/>
  <c r="M31" i="1"/>
  <c r="M22" i="1"/>
  <c r="Q15" i="1"/>
  <c r="Q23" i="1"/>
  <c r="O22" i="1"/>
  <c r="Q31" i="1"/>
  <c r="O23" i="1"/>
  <c r="I37" i="1"/>
  <c r="Q33" i="1"/>
  <c r="K20" i="1"/>
  <c r="Q22" i="1"/>
  <c r="O12" i="1"/>
  <c r="Q28" i="1"/>
  <c r="K10" i="1"/>
  <c r="Q10" i="1"/>
  <c r="K33" i="1"/>
  <c r="O20" i="1"/>
  <c r="Q18" i="1"/>
  <c r="O14" i="1"/>
  <c r="C37" i="1"/>
  <c r="G37" i="1" s="1"/>
  <c r="G23" i="1"/>
  <c r="G20" i="1"/>
  <c r="G15" i="1"/>
  <c r="G28" i="1"/>
  <c r="G27" i="1"/>
  <c r="G24" i="1"/>
  <c r="G33" i="1"/>
  <c r="O37" i="1" l="1"/>
  <c r="M37" i="1"/>
  <c r="Q37" i="1"/>
  <c r="K37" i="1"/>
  <c r="E37" i="1"/>
</calcChain>
</file>

<file path=xl/sharedStrings.xml><?xml version="1.0" encoding="utf-8"?>
<sst xmlns="http://schemas.openxmlformats.org/spreadsheetml/2006/main" count="53" uniqueCount="46">
  <si>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</si>
  <si>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</si>
  <si>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</si>
  <si>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</si>
  <si>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</si>
  <si>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</si>
  <si>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</si>
  <si>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</si>
  <si>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</si>
  <si>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</si>
  <si>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</si>
  <si>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</si>
  <si>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</si>
  <si>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</si>
  <si>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</si>
  <si>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</si>
  <si>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</si>
  <si>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</si>
  <si>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</si>
  <si>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</si>
  <si>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</si>
  <si>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</si>
  <si>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</si>
  <si>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</si>
  <si>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</si>
  <si>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</si>
  <si>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</si>
  <si>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</si>
  <si>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</si>
  <si>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</si>
  <si>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</si>
  <si>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</si>
  <si>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</si>
  <si>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</si>
  <si>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</si>
  <si>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Departamento</t>
  </si>
  <si>
    <t>Cuadro N° 2.8</t>
  </si>
  <si>
    <t>Lima /2</t>
  </si>
  <si>
    <t>(/2) Comprende los 43 distritos que conforman la provincia de Lima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</si>
  <si>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</si>
  <si>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</si>
  <si>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</si>
  <si>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Sexual</t>
  </si>
  <si>
    <t>(/) Lima Provincia es 65,7%, Lima Metropolitana es 60,2%. ENDES 2018</t>
  </si>
  <si>
    <t>Violencia piscológica, física y/o sexual (/1) ENDES 2018</t>
  </si>
  <si>
    <t>Periodo : Enero - Mayo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</si>
</sst>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9">
    <xf numFmtId="0" fontId="0" fillId="0" borderId="0" xfId="0"/>
    <xf numFmtId="49" fontId="4" fillId="6" borderId="7" xfId="5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6" fillId="3" borderId="0" xfId="5" applyFont="1" applyFill="1"/>
    <xf numFmtId="0" fontId="6" fillId="3" borderId="0" xfId="5" applyFont="1" applyFill="1" applyAlignment="1">
      <alignment horizontal="centerContinuous"/>
    </xf>
    <xf numFmtId="0" fontId="6" fillId="3" borderId="0" xfId="5" applyFont="1" applyFill="1" applyAlignment="1">
      <alignment horizontal="centerContinuous" vertical="center" wrapText="1"/>
    </xf>
    <xf numFmtId="0" fontId="8" fillId="3" borderId="0" xfId="5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0" fontId="6" fillId="3" borderId="0" xfId="5" applyFont="1" applyFill="1" applyAlignment="1">
      <alignment horizontal="center"/>
    </xf>
    <xf numFmtId="0" fontId="9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49" fontId="4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1" fillId="7" borderId="3" xfId="6" applyFont="1" applyFill="1" applyBorder="1" applyAlignment="1">
      <alignment horizontal="left" vertical="center" wrapText="1"/>
    </xf>
    <xf numFmtId="3" fontId="9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0" fontId="6" fillId="7" borderId="4" xfId="5" applyFont="1" applyFill="1" applyBorder="1" applyAlignment="1">
      <alignment horizontal="center" vertical="center"/>
    </xf>
    <xf numFmtId="0" fontId="11" fillId="7" borderId="5" xfId="6" applyFont="1" applyFill="1" applyBorder="1" applyAlignment="1">
      <alignment horizontal="left" vertical="center" wrapText="1"/>
    </xf>
    <xf numFmtId="3" fontId="9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0" fontId="6" fillId="5" borderId="0" xfId="5" applyFont="1" applyFill="1"/>
    <xf numFmtId="3" fontId="6" fillId="7" borderId="4" xfId="0" applyNumberFormat="1" applyFont="1" applyFill="1" applyBorder="1" applyAlignment="1">
      <alignment horizontal="right" vertical="center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0" fontId="6" fillId="7" borderId="0" xfId="5" applyFont="1" applyFill="1" applyBorder="1" applyAlignment="1">
      <alignment horizontal="center" vertical="center"/>
    </xf>
    <xf numFmtId="0" fontId="11" fillId="7" borderId="9" xfId="6" applyFont="1" applyFill="1" applyBorder="1" applyAlignment="1">
      <alignment horizontal="left" vertical="center" wrapText="1"/>
    </xf>
    <xf numFmtId="3" fontId="9" fillId="7" borderId="0" xfId="5" applyNumberFormat="1" applyFont="1" applyFill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horizontal="right" vertical="center"/>
    </xf>
    <xf numFmtId="9" fontId="6" fillId="7" borderId="0" xfId="12" applyFont="1" applyFill="1" applyBorder="1" applyAlignment="1">
      <alignment horizontal="right" vertical="center" wrapText="1"/>
    </xf>
    <xf numFmtId="3" fontId="6" fillId="7" borderId="0" xfId="5" applyNumberFormat="1" applyFont="1" applyFill="1" applyBorder="1" applyAlignment="1">
      <alignment horizontal="right" vertical="center" wrapText="1"/>
    </xf>
    <xf numFmtId="3" fontId="4" fillId="6" borderId="1" xfId="5" applyNumberFormat="1" applyFont="1" applyFill="1" applyBorder="1" applyAlignment="1">
      <alignment horizontal="right" vertical="center" wrapText="1"/>
    </xf>
    <xf numFmtId="9" fontId="4" fillId="6" borderId="1" xfId="12" applyNumberFormat="1" applyFont="1" applyFill="1" applyBorder="1" applyAlignment="1">
      <alignment horizontal="right" vertical="center" wrapText="1"/>
    </xf>
    <xf numFmtId="164" fontId="4" fillId="6" borderId="1" xfId="12" applyNumberFormat="1" applyFont="1" applyFill="1" applyBorder="1" applyAlignment="1">
      <alignment horizontal="right" vertical="center" wrapText="1"/>
    </xf>
    <xf numFmtId="9" fontId="4" fillId="6" borderId="1" xfId="12" applyFont="1" applyFill="1" applyBorder="1" applyAlignment="1">
      <alignment horizontal="right" vertical="center" wrapText="1"/>
    </xf>
    <xf numFmtId="0" fontId="12" fillId="3" borderId="0" xfId="0" applyFont="1" applyFill="1" applyBorder="1" applyAlignment="1">
      <alignment vertical="center"/>
    </xf>
    <xf numFmtId="3" fontId="9" fillId="4" borderId="0" xfId="5" applyNumberFormat="1" applyFont="1" applyFill="1" applyBorder="1" applyAlignment="1">
      <alignment horizontal="center" vertical="center" wrapText="1"/>
    </xf>
    <xf numFmtId="9" fontId="9" fillId="4" borderId="0" xfId="12" applyFont="1" applyFill="1" applyBorder="1" applyAlignment="1">
      <alignment horizontal="center" vertical="center" wrapText="1"/>
    </xf>
    <xf numFmtId="9" fontId="9" fillId="3" borderId="0" xfId="12" applyFont="1" applyFill="1" applyBorder="1" applyAlignment="1">
      <alignment horizontal="center" vertical="center" wrapText="1"/>
    </xf>
    <xf numFmtId="164" fontId="9" fillId="3" borderId="0" xfId="12" applyNumberFormat="1" applyFont="1" applyFill="1" applyBorder="1" applyAlignment="1">
      <alignment horizontal="center" vertical="center" wrapText="1"/>
    </xf>
    <xf numFmtId="0" fontId="6" fillId="3" borderId="0" xfId="2" applyFont="1" applyFill="1"/>
    <xf numFmtId="0" fontId="13" fillId="2" borderId="0" xfId="5" applyFont="1" applyFill="1" applyAlignment="1">
      <alignment vertical="center"/>
    </xf>
    <xf numFmtId="0" fontId="13" fillId="3" borderId="0" xfId="5" applyFont="1" applyFill="1"/>
    <xf numFmtId="0" fontId="6" fillId="3" borderId="0" xfId="5" applyFont="1" applyFill="1" applyAlignment="1">
      <alignment vertical="center" wrapText="1"/>
    </xf>
    <xf numFmtId="0" fontId="9" fillId="4" borderId="0" xfId="0" applyFont="1" applyFill="1" applyAlignment="1">
      <alignment horizontal="left" vertical="center" indent="1"/>
    </xf>
    <xf numFmtId="0" fontId="9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9" fillId="4" borderId="0" xfId="5" applyFont="1" applyFill="1" applyBorder="1" applyAlignment="1" applyProtection="1">
      <alignment vertical="center" wrapText="1"/>
      <protection locked="0"/>
    </xf>
    <xf numFmtId="0" fontId="9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9" fillId="3" borderId="0" xfId="5" applyNumberFormat="1" applyFont="1" applyFill="1" applyBorder="1" applyAlignment="1" applyProtection="1">
      <alignment horizontal="center" vertical="center" wrapText="1"/>
      <protection locked="0"/>
    </xf>
    <xf numFmtId="49" fontId="4" fillId="6" borderId="0" xfId="5" applyNumberFormat="1" applyFont="1" applyFill="1" applyBorder="1" applyAlignment="1">
      <alignment horizontal="center" vertical="center" wrapText="1"/>
    </xf>
    <xf numFmtId="49" fontId="4" fillId="6" borderId="7" xfId="5" applyNumberFormat="1" applyFont="1" applyFill="1" applyBorder="1" applyAlignment="1">
      <alignment horizontal="right" vertical="top" wrapText="1"/>
    </xf>
    <xf numFmtId="49" fontId="4" fillId="6" borderId="0" xfId="5" applyNumberFormat="1" applyFont="1" applyFill="1" applyBorder="1" applyAlignment="1">
      <alignment horizontal="center" vertical="top" wrapText="1"/>
    </xf>
    <xf numFmtId="0" fontId="6" fillId="3" borderId="0" xfId="5" applyFont="1" applyFill="1" applyAlignment="1">
      <alignment vertical="top"/>
    </xf>
    <xf numFmtId="49" fontId="4" fillId="6" borderId="7" xfId="5" applyNumberFormat="1" applyFont="1" applyFill="1" applyBorder="1" applyAlignment="1">
      <alignment horizontal="center" vertical="top" wrapText="1"/>
    </xf>
    <xf numFmtId="49" fontId="4" fillId="6" borderId="7" xfId="5" applyNumberFormat="1" applyFont="1" applyFill="1" applyBorder="1" applyAlignment="1">
      <alignment horizontal="center" vertical="center" wrapText="1"/>
    </xf>
    <xf numFmtId="10" fontId="6" fillId="3" borderId="0" xfId="5" applyNumberFormat="1" applyFont="1" applyFill="1"/>
    <xf numFmtId="0" fontId="4" fillId="6" borderId="1" xfId="5" applyFont="1" applyFill="1" applyBorder="1" applyAlignment="1">
      <alignment horizontal="center" vertical="center" wrapText="1"/>
    </xf>
    <xf numFmtId="0" fontId="4" fillId="6" borderId="8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justify" vertical="center" wrapText="1"/>
    </xf>
    <xf numFmtId="0" fontId="4" fillId="6" borderId="0" xfId="5" applyFont="1" applyFill="1" applyBorder="1" applyAlignment="1">
      <alignment horizontal="center" vertical="center" wrapText="1"/>
    </xf>
    <xf numFmtId="0" fontId="10" fillId="6" borderId="0" xfId="2" applyFont="1" applyFill="1" applyBorder="1"/>
    <xf numFmtId="49" fontId="4" fillId="6" borderId="0" xfId="5" applyNumberFormat="1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right" vertical="center" wrapText="1"/>
    </xf>
  </cellXfs>
  <cellStyles count="14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tabSelected="1" view="pageBreakPreview" zoomScale="90" zoomScaleSheetLayoutView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3" sqref="A3:S3"/>
    </sheetView>
  </sheetViews>
  <sheetFormatPr baseColWidth="10" defaultColWidth="11.42578125" defaultRowHeight="12.75" x14ac:dyDescent="0.2"/>
  <cols>
    <col min="1" max="1" width="4.7109375" style="3" customWidth="1"/>
    <col min="2" max="2" width="13.85546875" style="3" customWidth="1"/>
    <col min="3" max="3" width="7" style="3" customWidth="1"/>
    <col min="4" max="4" width="8.28515625" style="3" customWidth="1"/>
    <col min="5" max="5" width="5.140625" style="3" customWidth="1"/>
    <col min="6" max="6" width="8.28515625" style="3" customWidth="1"/>
    <col min="7" max="7" width="5.140625" style="3" customWidth="1"/>
    <col min="8" max="8" width="1.140625" style="3" customWidth="1"/>
    <col min="9" max="9" width="7" style="3" customWidth="1"/>
    <col min="10" max="10" width="11.140625" style="3" customWidth="1"/>
    <col min="11" max="11" width="5.7109375" style="3" customWidth="1"/>
    <col min="12" max="12" width="9.5703125" style="3" customWidth="1"/>
    <col min="13" max="13" width="6.42578125" style="3" customWidth="1"/>
    <col min="14" max="14" width="8.7109375" style="3" customWidth="1"/>
    <col min="15" max="15" width="6.5703125" style="3" customWidth="1"/>
    <col min="16" max="16" width="8.7109375" style="3" customWidth="1"/>
    <col min="17" max="17" width="5.7109375" style="3" customWidth="1"/>
    <col min="18" max="18" width="1.140625" style="3" customWidth="1"/>
    <col min="19" max="19" width="15.140625" style="3" customWidth="1"/>
    <col min="20" max="16384" width="11.42578125" style="3"/>
  </cols>
  <sheetData>
    <row r="1" spans="1:20" ht="18" x14ac:dyDescent="0.2">
      <c r="A1" s="2" t="s">
        <v>36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0" ht="6" customHeight="1" x14ac:dyDescent="0.2"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ht="57" customHeight="1" x14ac:dyDescent="0.2">
      <c r="A3" s="64" t="s">
        <v>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20" ht="6" customHeight="1" x14ac:dyDescent="0.2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8"/>
      <c r="S4" s="4"/>
    </row>
    <row r="5" spans="1:20" ht="13.5" customHeight="1" x14ac:dyDescent="0.2">
      <c r="A5" s="9" t="s">
        <v>45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8"/>
      <c r="R5" s="8"/>
      <c r="S5" s="4"/>
    </row>
    <row r="6" spans="1:20" ht="5.25" customHeight="1" x14ac:dyDescent="0.2"/>
    <row r="7" spans="1:20" ht="21" customHeight="1" x14ac:dyDescent="0.2">
      <c r="A7" s="65" t="s">
        <v>4</v>
      </c>
      <c r="B7" s="65" t="s">
        <v>35</v>
      </c>
      <c r="C7" s="67" t="s">
        <v>6</v>
      </c>
      <c r="D7" s="67"/>
      <c r="E7" s="67"/>
      <c r="F7" s="67"/>
      <c r="G7" s="67"/>
      <c r="H7" s="11"/>
      <c r="I7" s="67" t="s">
        <v>7</v>
      </c>
      <c r="J7" s="67"/>
      <c r="K7" s="67"/>
      <c r="L7" s="67"/>
      <c r="M7" s="67"/>
      <c r="N7" s="67"/>
      <c r="O7" s="67"/>
      <c r="P7" s="67"/>
      <c r="Q7" s="67"/>
      <c r="R7" s="11"/>
      <c r="S7" s="68" t="s">
        <v>44</v>
      </c>
    </row>
    <row r="8" spans="1:20" s="58" customFormat="1" ht="25.5" customHeight="1" x14ac:dyDescent="0.2">
      <c r="A8" s="66"/>
      <c r="B8" s="66"/>
      <c r="C8" s="60" t="s">
        <v>0</v>
      </c>
      <c r="D8" s="60" t="s">
        <v>1</v>
      </c>
      <c r="E8" s="60" t="s">
        <v>2</v>
      </c>
      <c r="F8" s="60" t="s">
        <v>3</v>
      </c>
      <c r="G8" s="56" t="s">
        <v>2</v>
      </c>
      <c r="H8" s="55"/>
      <c r="I8" s="60" t="s">
        <v>0</v>
      </c>
      <c r="J8" s="59" t="s">
        <v>39</v>
      </c>
      <c r="K8" s="60" t="s">
        <v>2</v>
      </c>
      <c r="L8" s="1" t="s">
        <v>40</v>
      </c>
      <c r="M8" s="60" t="s">
        <v>2</v>
      </c>
      <c r="N8" s="1" t="s">
        <v>41</v>
      </c>
      <c r="O8" s="60" t="s">
        <v>2</v>
      </c>
      <c r="P8" s="60" t="s">
        <v>42</v>
      </c>
      <c r="Q8" s="60" t="s">
        <v>2</v>
      </c>
      <c r="R8" s="57"/>
      <c r="S8" s="68"/>
    </row>
    <row r="9" spans="1:20" ht="18.75" customHeight="1" x14ac:dyDescent="0.2">
      <c r="A9" s="12">
        <v>1</v>
      </c>
      <c r="B9" s="13" t="s">
        <v>37</v>
      </c>
      <c r="C9" s="14">
        <f t="shared" ref="C9:C33" si="0">D9+F9</f>
        <v>22719</v>
      </c>
      <c r="D9" s="15">
        <v>18973</v>
      </c>
      <c r="E9" s="16">
        <f t="shared" ref="E9:E33" si="1">D9/C9</f>
        <v>0.83511598221752714</v>
      </c>
      <c r="F9" s="15">
        <v>3746</v>
      </c>
      <c r="G9" s="16">
        <f t="shared" ref="G9:G33" si="2">F9/C9</f>
        <v>0.16488401778247283</v>
      </c>
      <c r="H9" s="17"/>
      <c r="I9" s="14">
        <f t="shared" ref="I9:I33" si="3">J9+L9+N9+P9</f>
        <v>22719</v>
      </c>
      <c r="J9" s="15">
        <v>79</v>
      </c>
      <c r="K9" s="16">
        <f t="shared" ref="K9:K33" si="4">J9/I9</f>
        <v>3.4772657247237994E-3</v>
      </c>
      <c r="L9" s="15">
        <v>11073</v>
      </c>
      <c r="M9" s="16">
        <f t="shared" ref="M9:M33" si="5">L9/I9</f>
        <v>0.48738940974514722</v>
      </c>
      <c r="N9" s="15">
        <v>9329</v>
      </c>
      <c r="O9" s="16">
        <f t="shared" ref="O9:O33" si="6">N9/I9</f>
        <v>0.41062546767023195</v>
      </c>
      <c r="P9" s="15">
        <v>2238</v>
      </c>
      <c r="Q9" s="16">
        <f t="shared" ref="Q9:Q33" si="7">P9/I9</f>
        <v>9.8507856859897006E-2</v>
      </c>
      <c r="R9" s="16"/>
      <c r="S9" s="18">
        <v>0.60199999999999998</v>
      </c>
      <c r="T9" s="61"/>
    </row>
    <row r="10" spans="1:20" ht="18.75" customHeight="1" x14ac:dyDescent="0.2">
      <c r="A10" s="19">
        <v>2</v>
      </c>
      <c r="B10" s="20" t="s">
        <v>11</v>
      </c>
      <c r="C10" s="21">
        <f t="shared" si="0"/>
        <v>6282</v>
      </c>
      <c r="D10" s="15">
        <v>5168</v>
      </c>
      <c r="E10" s="16">
        <f t="shared" si="1"/>
        <v>0.82266794014645017</v>
      </c>
      <c r="F10" s="15">
        <v>1114</v>
      </c>
      <c r="G10" s="16">
        <f t="shared" si="2"/>
        <v>0.17733205985354983</v>
      </c>
      <c r="H10" s="22"/>
      <c r="I10" s="14">
        <f t="shared" si="3"/>
        <v>6282</v>
      </c>
      <c r="J10" s="15">
        <v>56</v>
      </c>
      <c r="K10" s="16">
        <f t="shared" si="4"/>
        <v>8.9143584845590568E-3</v>
      </c>
      <c r="L10" s="15">
        <v>3847</v>
      </c>
      <c r="M10" s="16">
        <f t="shared" si="5"/>
        <v>0.6123845908946195</v>
      </c>
      <c r="N10" s="15">
        <v>1913</v>
      </c>
      <c r="O10" s="16">
        <f t="shared" si="6"/>
        <v>0.30452085323145495</v>
      </c>
      <c r="P10" s="15">
        <v>466</v>
      </c>
      <c r="Q10" s="16">
        <f t="shared" si="7"/>
        <v>7.4180197389366445E-2</v>
      </c>
      <c r="R10" s="23"/>
      <c r="S10" s="18">
        <v>0.65600000000000003</v>
      </c>
    </row>
    <row r="11" spans="1:20" ht="18.75" customHeight="1" x14ac:dyDescent="0.2">
      <c r="A11" s="12">
        <v>3</v>
      </c>
      <c r="B11" s="20" t="s">
        <v>15</v>
      </c>
      <c r="C11" s="21">
        <f t="shared" si="0"/>
        <v>5333</v>
      </c>
      <c r="D11" s="15">
        <v>4681</v>
      </c>
      <c r="E11" s="16">
        <f t="shared" si="1"/>
        <v>0.87774235889743113</v>
      </c>
      <c r="F11" s="15">
        <v>652</v>
      </c>
      <c r="G11" s="16">
        <f t="shared" si="2"/>
        <v>0.12225764110256891</v>
      </c>
      <c r="H11" s="22"/>
      <c r="I11" s="14">
        <f t="shared" si="3"/>
        <v>5333</v>
      </c>
      <c r="J11" s="15">
        <v>33</v>
      </c>
      <c r="K11" s="16">
        <f t="shared" si="4"/>
        <v>6.1878867429214328E-3</v>
      </c>
      <c r="L11" s="15">
        <v>2784</v>
      </c>
      <c r="M11" s="16">
        <f t="shared" si="5"/>
        <v>0.52203262703918996</v>
      </c>
      <c r="N11" s="15">
        <v>2238</v>
      </c>
      <c r="O11" s="16">
        <f t="shared" si="6"/>
        <v>0.41965122820176259</v>
      </c>
      <c r="P11" s="15">
        <v>278</v>
      </c>
      <c r="Q11" s="16">
        <f t="shared" si="7"/>
        <v>5.2128258016126007E-2</v>
      </c>
      <c r="R11" s="23"/>
      <c r="S11" s="18">
        <v>0.80600000000000005</v>
      </c>
      <c r="T11" s="61"/>
    </row>
    <row r="12" spans="1:20" ht="18.75" customHeight="1" x14ac:dyDescent="0.2">
      <c r="A12" s="19">
        <v>4</v>
      </c>
      <c r="B12" s="20" t="s">
        <v>19</v>
      </c>
      <c r="C12" s="21">
        <f t="shared" si="0"/>
        <v>3688</v>
      </c>
      <c r="D12" s="15">
        <v>3176</v>
      </c>
      <c r="E12" s="16">
        <f t="shared" si="1"/>
        <v>0.86117136659436011</v>
      </c>
      <c r="F12" s="15">
        <v>512</v>
      </c>
      <c r="G12" s="16">
        <f t="shared" si="2"/>
        <v>0.13882863340563992</v>
      </c>
      <c r="H12" s="22"/>
      <c r="I12" s="14">
        <f t="shared" si="3"/>
        <v>3688</v>
      </c>
      <c r="J12" s="15">
        <v>12</v>
      </c>
      <c r="K12" s="16">
        <f t="shared" si="4"/>
        <v>3.2537960954446853E-3</v>
      </c>
      <c r="L12" s="15">
        <v>1839</v>
      </c>
      <c r="M12" s="16">
        <f t="shared" si="5"/>
        <v>0.49864425162689807</v>
      </c>
      <c r="N12" s="15">
        <v>1494</v>
      </c>
      <c r="O12" s="16">
        <f t="shared" si="6"/>
        <v>0.40509761388286336</v>
      </c>
      <c r="P12" s="15">
        <v>343</v>
      </c>
      <c r="Q12" s="16">
        <f t="shared" si="7"/>
        <v>9.3004338394793926E-2</v>
      </c>
      <c r="R12" s="23"/>
      <c r="S12" s="18">
        <v>0.66300000000000003</v>
      </c>
      <c r="T12" s="61"/>
    </row>
    <row r="13" spans="1:20" ht="18.75" customHeight="1" x14ac:dyDescent="0.2">
      <c r="A13" s="19">
        <v>5</v>
      </c>
      <c r="B13" s="20" t="s">
        <v>9</v>
      </c>
      <c r="C13" s="21">
        <f t="shared" si="0"/>
        <v>3610</v>
      </c>
      <c r="D13" s="15">
        <v>3014</v>
      </c>
      <c r="E13" s="16">
        <f t="shared" si="1"/>
        <v>0.83490304709141272</v>
      </c>
      <c r="F13" s="15">
        <v>596</v>
      </c>
      <c r="G13" s="16">
        <f t="shared" si="2"/>
        <v>0.16509695290858725</v>
      </c>
      <c r="H13" s="22"/>
      <c r="I13" s="14">
        <f t="shared" si="3"/>
        <v>3610</v>
      </c>
      <c r="J13" s="15">
        <v>9</v>
      </c>
      <c r="K13" s="16">
        <f t="shared" si="4"/>
        <v>2.4930747922437672E-3</v>
      </c>
      <c r="L13" s="15">
        <v>1909</v>
      </c>
      <c r="M13" s="16">
        <f t="shared" si="5"/>
        <v>0.52880886426592799</v>
      </c>
      <c r="N13" s="15">
        <v>1446</v>
      </c>
      <c r="O13" s="16">
        <f t="shared" si="6"/>
        <v>0.40055401662049861</v>
      </c>
      <c r="P13" s="15">
        <v>246</v>
      </c>
      <c r="Q13" s="16">
        <f t="shared" si="7"/>
        <v>6.8144044321329644E-2</v>
      </c>
      <c r="R13" s="23"/>
      <c r="S13" s="18">
        <v>0.69799999999999995</v>
      </c>
    </row>
    <row r="14" spans="1:20" ht="18.75" customHeight="1" x14ac:dyDescent="0.2">
      <c r="A14" s="12">
        <v>6</v>
      </c>
      <c r="B14" s="20" t="s">
        <v>26</v>
      </c>
      <c r="C14" s="21">
        <f t="shared" si="0"/>
        <v>2984</v>
      </c>
      <c r="D14" s="15">
        <v>2687</v>
      </c>
      <c r="E14" s="16">
        <f t="shared" si="1"/>
        <v>0.90046916890080431</v>
      </c>
      <c r="F14" s="15">
        <v>297</v>
      </c>
      <c r="G14" s="16">
        <f t="shared" si="2"/>
        <v>9.9530831099195707E-2</v>
      </c>
      <c r="H14" s="22"/>
      <c r="I14" s="14">
        <f t="shared" si="3"/>
        <v>2984</v>
      </c>
      <c r="J14" s="15">
        <v>2</v>
      </c>
      <c r="K14" s="16">
        <f t="shared" si="4"/>
        <v>6.7024128686327079E-4</v>
      </c>
      <c r="L14" s="15">
        <v>1678</v>
      </c>
      <c r="M14" s="16">
        <f t="shared" si="5"/>
        <v>0.56233243967828417</v>
      </c>
      <c r="N14" s="15">
        <v>1129</v>
      </c>
      <c r="O14" s="16">
        <f t="shared" si="6"/>
        <v>0.37835120643431636</v>
      </c>
      <c r="P14" s="15">
        <v>175</v>
      </c>
      <c r="Q14" s="16">
        <f t="shared" si="7"/>
        <v>5.864611260053619E-2</v>
      </c>
      <c r="R14" s="23"/>
      <c r="S14" s="18">
        <v>0.67400000000000004</v>
      </c>
      <c r="T14" s="61"/>
    </row>
    <row r="15" spans="1:20" ht="18.75" customHeight="1" x14ac:dyDescent="0.2">
      <c r="A15" s="19">
        <v>7</v>
      </c>
      <c r="B15" s="20" t="s">
        <v>20</v>
      </c>
      <c r="C15" s="21">
        <f t="shared" si="0"/>
        <v>2550</v>
      </c>
      <c r="D15" s="15">
        <v>2213</v>
      </c>
      <c r="E15" s="16">
        <f t="shared" si="1"/>
        <v>0.86784313725490192</v>
      </c>
      <c r="F15" s="15">
        <v>337</v>
      </c>
      <c r="G15" s="16">
        <f t="shared" si="2"/>
        <v>0.13215686274509805</v>
      </c>
      <c r="H15" s="22"/>
      <c r="I15" s="14">
        <f t="shared" si="3"/>
        <v>2550</v>
      </c>
      <c r="J15" s="15">
        <v>6</v>
      </c>
      <c r="K15" s="16">
        <f t="shared" si="4"/>
        <v>2.352941176470588E-3</v>
      </c>
      <c r="L15" s="15">
        <v>1178</v>
      </c>
      <c r="M15" s="16">
        <f t="shared" si="5"/>
        <v>0.4619607843137255</v>
      </c>
      <c r="N15" s="15">
        <v>1021</v>
      </c>
      <c r="O15" s="16">
        <f t="shared" si="6"/>
        <v>0.4003921568627451</v>
      </c>
      <c r="P15" s="15">
        <v>345</v>
      </c>
      <c r="Q15" s="16">
        <f t="shared" si="7"/>
        <v>0.13529411764705881</v>
      </c>
      <c r="R15" s="23"/>
      <c r="S15" s="18">
        <v>0.56899999999999995</v>
      </c>
      <c r="T15" s="61"/>
    </row>
    <row r="16" spans="1:20" ht="18.75" customHeight="1" x14ac:dyDescent="0.2">
      <c r="A16" s="19">
        <v>8</v>
      </c>
      <c r="B16" s="20" t="s">
        <v>18</v>
      </c>
      <c r="C16" s="21">
        <f t="shared" si="0"/>
        <v>2342</v>
      </c>
      <c r="D16" s="15">
        <v>2084</v>
      </c>
      <c r="E16" s="16">
        <f t="shared" si="1"/>
        <v>0.8898377455166524</v>
      </c>
      <c r="F16" s="15">
        <v>258</v>
      </c>
      <c r="G16" s="16">
        <f t="shared" si="2"/>
        <v>0.11016225448334757</v>
      </c>
      <c r="H16" s="22"/>
      <c r="I16" s="14">
        <f t="shared" si="3"/>
        <v>2342</v>
      </c>
      <c r="J16" s="15">
        <v>11</v>
      </c>
      <c r="K16" s="16">
        <f t="shared" si="4"/>
        <v>4.696840307429547E-3</v>
      </c>
      <c r="L16" s="15">
        <v>1151</v>
      </c>
      <c r="M16" s="16">
        <f t="shared" si="5"/>
        <v>0.49146029035012812</v>
      </c>
      <c r="N16" s="15">
        <v>920</v>
      </c>
      <c r="O16" s="16">
        <f t="shared" si="6"/>
        <v>0.3928266438941076</v>
      </c>
      <c r="P16" s="15">
        <v>260</v>
      </c>
      <c r="Q16" s="16">
        <f t="shared" si="7"/>
        <v>0.11101622544833475</v>
      </c>
      <c r="R16" s="23"/>
      <c r="S16" s="18">
        <v>0.57999999999999996</v>
      </c>
      <c r="T16" s="61"/>
    </row>
    <row r="17" spans="1:20" ht="18.75" customHeight="1" x14ac:dyDescent="0.2">
      <c r="A17" s="12">
        <v>9</v>
      </c>
      <c r="B17" s="20" t="s">
        <v>27</v>
      </c>
      <c r="C17" s="21">
        <f t="shared" si="0"/>
        <v>2331</v>
      </c>
      <c r="D17" s="15">
        <v>2126</v>
      </c>
      <c r="E17" s="16">
        <f t="shared" si="1"/>
        <v>0.91205491205491207</v>
      </c>
      <c r="F17" s="15">
        <v>205</v>
      </c>
      <c r="G17" s="16">
        <f t="shared" si="2"/>
        <v>8.7945087945087944E-2</v>
      </c>
      <c r="H17" s="22"/>
      <c r="I17" s="14">
        <f t="shared" si="3"/>
        <v>2331</v>
      </c>
      <c r="J17" s="15">
        <v>20</v>
      </c>
      <c r="K17" s="16">
        <f t="shared" si="4"/>
        <v>8.5800085800085794E-3</v>
      </c>
      <c r="L17" s="15">
        <v>1042</v>
      </c>
      <c r="M17" s="16">
        <f t="shared" si="5"/>
        <v>0.44701844701844701</v>
      </c>
      <c r="N17" s="15">
        <v>1139</v>
      </c>
      <c r="O17" s="16">
        <f t="shared" si="6"/>
        <v>0.48863148863148864</v>
      </c>
      <c r="P17" s="15">
        <v>130</v>
      </c>
      <c r="Q17" s="16">
        <f t="shared" si="7"/>
        <v>5.5770055770055768E-2</v>
      </c>
      <c r="R17" s="23"/>
      <c r="S17" s="18">
        <v>0.79100000000000004</v>
      </c>
      <c r="T17" s="61"/>
    </row>
    <row r="18" spans="1:20" ht="18.75" customHeight="1" x14ac:dyDescent="0.2">
      <c r="A18" s="19">
        <v>10</v>
      </c>
      <c r="B18" s="20" t="s">
        <v>28</v>
      </c>
      <c r="C18" s="21">
        <f t="shared" si="0"/>
        <v>2027</v>
      </c>
      <c r="D18" s="15">
        <v>1741</v>
      </c>
      <c r="E18" s="16">
        <f t="shared" si="1"/>
        <v>0.85890478539713866</v>
      </c>
      <c r="F18" s="15">
        <v>286</v>
      </c>
      <c r="G18" s="16">
        <f t="shared" si="2"/>
        <v>0.14109521460286137</v>
      </c>
      <c r="H18" s="22"/>
      <c r="I18" s="14">
        <f t="shared" si="3"/>
        <v>2027</v>
      </c>
      <c r="J18" s="15">
        <v>1</v>
      </c>
      <c r="K18" s="16">
        <f t="shared" si="4"/>
        <v>4.9333991119881603E-4</v>
      </c>
      <c r="L18" s="15">
        <v>1067</v>
      </c>
      <c r="M18" s="16">
        <f t="shared" si="5"/>
        <v>0.52639368524913666</v>
      </c>
      <c r="N18" s="15">
        <v>742</v>
      </c>
      <c r="O18" s="16">
        <f t="shared" si="6"/>
        <v>0.36605821410952144</v>
      </c>
      <c r="P18" s="15">
        <v>217</v>
      </c>
      <c r="Q18" s="16">
        <f t="shared" si="7"/>
        <v>0.10705476073014307</v>
      </c>
      <c r="R18" s="23"/>
      <c r="S18" s="18">
        <v>0.57099999999999995</v>
      </c>
      <c r="T18" s="61"/>
    </row>
    <row r="19" spans="1:20" ht="18.75" customHeight="1" x14ac:dyDescent="0.2">
      <c r="A19" s="19">
        <v>11</v>
      </c>
      <c r="B19" s="20" t="s">
        <v>17</v>
      </c>
      <c r="C19" s="21">
        <f t="shared" si="0"/>
        <v>1876</v>
      </c>
      <c r="D19" s="15">
        <v>1684</v>
      </c>
      <c r="E19" s="16">
        <f t="shared" si="1"/>
        <v>0.89765458422174838</v>
      </c>
      <c r="F19" s="15">
        <v>192</v>
      </c>
      <c r="G19" s="16">
        <f t="shared" si="2"/>
        <v>0.1023454157782516</v>
      </c>
      <c r="H19" s="22"/>
      <c r="I19" s="14">
        <f t="shared" si="3"/>
        <v>1876</v>
      </c>
      <c r="J19" s="15">
        <v>7</v>
      </c>
      <c r="K19" s="16">
        <f t="shared" si="4"/>
        <v>3.7313432835820895E-3</v>
      </c>
      <c r="L19" s="15">
        <v>842</v>
      </c>
      <c r="M19" s="16">
        <f t="shared" si="5"/>
        <v>0.44882729211087419</v>
      </c>
      <c r="N19" s="15">
        <v>777</v>
      </c>
      <c r="O19" s="16">
        <f t="shared" si="6"/>
        <v>0.41417910447761191</v>
      </c>
      <c r="P19" s="15">
        <v>250</v>
      </c>
      <c r="Q19" s="16">
        <f t="shared" si="7"/>
        <v>0.13326226012793177</v>
      </c>
      <c r="R19" s="23"/>
      <c r="S19" s="18">
        <v>0.66800000000000004</v>
      </c>
      <c r="T19" s="61"/>
    </row>
    <row r="20" spans="1:20" s="24" customFormat="1" ht="18.75" customHeight="1" x14ac:dyDescent="0.2">
      <c r="A20" s="12">
        <v>12</v>
      </c>
      <c r="B20" s="20" t="s">
        <v>12</v>
      </c>
      <c r="C20" s="21">
        <f t="shared" si="0"/>
        <v>1863</v>
      </c>
      <c r="D20" s="15">
        <v>1665</v>
      </c>
      <c r="E20" s="16">
        <f t="shared" si="1"/>
        <v>0.893719806763285</v>
      </c>
      <c r="F20" s="15">
        <v>198</v>
      </c>
      <c r="G20" s="16">
        <f t="shared" si="2"/>
        <v>0.10628019323671498</v>
      </c>
      <c r="H20" s="22"/>
      <c r="I20" s="14">
        <f t="shared" si="3"/>
        <v>1863</v>
      </c>
      <c r="J20" s="15">
        <v>15</v>
      </c>
      <c r="K20" s="16">
        <f t="shared" si="4"/>
        <v>8.0515297906602248E-3</v>
      </c>
      <c r="L20" s="15">
        <v>910</v>
      </c>
      <c r="M20" s="16">
        <f t="shared" si="5"/>
        <v>0.48845947396672035</v>
      </c>
      <c r="N20" s="15">
        <v>796</v>
      </c>
      <c r="O20" s="16">
        <f t="shared" si="6"/>
        <v>0.42726784755770264</v>
      </c>
      <c r="P20" s="15">
        <v>142</v>
      </c>
      <c r="Q20" s="16">
        <f t="shared" si="7"/>
        <v>7.6221148684916806E-2</v>
      </c>
      <c r="R20" s="23"/>
      <c r="S20" s="18">
        <v>0.67200000000000004</v>
      </c>
      <c r="T20" s="3"/>
    </row>
    <row r="21" spans="1:20" s="24" customFormat="1" ht="18.75" customHeight="1" x14ac:dyDescent="0.2">
      <c r="A21" s="19">
        <v>13</v>
      </c>
      <c r="B21" s="20" t="s">
        <v>21</v>
      </c>
      <c r="C21" s="21">
        <f t="shared" si="0"/>
        <v>1677</v>
      </c>
      <c r="D21" s="15">
        <v>1518</v>
      </c>
      <c r="E21" s="16">
        <f t="shared" si="1"/>
        <v>0.90518783542039361</v>
      </c>
      <c r="F21" s="15">
        <v>159</v>
      </c>
      <c r="G21" s="16">
        <f t="shared" si="2"/>
        <v>9.4812164579606437E-2</v>
      </c>
      <c r="H21" s="22"/>
      <c r="I21" s="14">
        <f t="shared" si="3"/>
        <v>1677</v>
      </c>
      <c r="J21" s="15">
        <v>7</v>
      </c>
      <c r="K21" s="16">
        <f t="shared" si="4"/>
        <v>4.1741204531902205E-3</v>
      </c>
      <c r="L21" s="15">
        <v>861</v>
      </c>
      <c r="M21" s="16">
        <f t="shared" si="5"/>
        <v>0.51341681574239717</v>
      </c>
      <c r="N21" s="15">
        <v>687</v>
      </c>
      <c r="O21" s="16">
        <f t="shared" si="6"/>
        <v>0.40966010733452596</v>
      </c>
      <c r="P21" s="15">
        <v>122</v>
      </c>
      <c r="Q21" s="16">
        <f t="shared" si="7"/>
        <v>7.2748956469886703E-2</v>
      </c>
      <c r="R21" s="23"/>
      <c r="S21" s="18">
        <v>0.53200000000000003</v>
      </c>
      <c r="T21" s="61"/>
    </row>
    <row r="22" spans="1:20" ht="18.75" customHeight="1" x14ac:dyDescent="0.2">
      <c r="A22" s="19">
        <v>14</v>
      </c>
      <c r="B22" s="20" t="s">
        <v>14</v>
      </c>
      <c r="C22" s="21">
        <f t="shared" si="0"/>
        <v>1674</v>
      </c>
      <c r="D22" s="15">
        <v>1380</v>
      </c>
      <c r="E22" s="16">
        <f t="shared" si="1"/>
        <v>0.82437275985663083</v>
      </c>
      <c r="F22" s="15">
        <v>294</v>
      </c>
      <c r="G22" s="16">
        <f t="shared" si="2"/>
        <v>0.17562724014336917</v>
      </c>
      <c r="H22" s="22"/>
      <c r="I22" s="14">
        <f t="shared" si="3"/>
        <v>1674</v>
      </c>
      <c r="J22" s="15">
        <v>4</v>
      </c>
      <c r="K22" s="16">
        <f t="shared" si="4"/>
        <v>2.3894862604540022E-3</v>
      </c>
      <c r="L22" s="15">
        <v>889</v>
      </c>
      <c r="M22" s="16">
        <f t="shared" si="5"/>
        <v>0.53106332138590207</v>
      </c>
      <c r="N22" s="15">
        <v>610</v>
      </c>
      <c r="O22" s="16">
        <f t="shared" si="6"/>
        <v>0.36439665471923538</v>
      </c>
      <c r="P22" s="15">
        <v>171</v>
      </c>
      <c r="Q22" s="16">
        <f t="shared" si="7"/>
        <v>0.10215053763440861</v>
      </c>
      <c r="R22" s="23"/>
      <c r="S22" s="18">
        <v>0.67800000000000005</v>
      </c>
      <c r="T22" s="61"/>
    </row>
    <row r="23" spans="1:20" ht="18.75" customHeight="1" x14ac:dyDescent="0.2">
      <c r="A23" s="12">
        <v>15</v>
      </c>
      <c r="B23" s="20" t="s">
        <v>13</v>
      </c>
      <c r="C23" s="21">
        <f t="shared" si="0"/>
        <v>1626</v>
      </c>
      <c r="D23" s="15">
        <v>1398</v>
      </c>
      <c r="E23" s="16">
        <f t="shared" si="1"/>
        <v>0.85977859778597787</v>
      </c>
      <c r="F23" s="15">
        <v>228</v>
      </c>
      <c r="G23" s="16">
        <f t="shared" si="2"/>
        <v>0.14022140221402213</v>
      </c>
      <c r="H23" s="22"/>
      <c r="I23" s="14">
        <f t="shared" si="3"/>
        <v>1626</v>
      </c>
      <c r="J23" s="15">
        <v>6</v>
      </c>
      <c r="K23" s="16">
        <f t="shared" si="4"/>
        <v>3.6900369003690036E-3</v>
      </c>
      <c r="L23" s="15">
        <v>766</v>
      </c>
      <c r="M23" s="16">
        <f t="shared" si="5"/>
        <v>0.47109471094710947</v>
      </c>
      <c r="N23" s="15">
        <v>707</v>
      </c>
      <c r="O23" s="16">
        <f t="shared" si="6"/>
        <v>0.43480934809348093</v>
      </c>
      <c r="P23" s="15">
        <v>147</v>
      </c>
      <c r="Q23" s="16">
        <f t="shared" si="7"/>
        <v>9.0405904059040587E-2</v>
      </c>
      <c r="R23" s="23"/>
      <c r="S23" s="18">
        <v>0.65100000000000002</v>
      </c>
      <c r="T23" s="61"/>
    </row>
    <row r="24" spans="1:20" ht="18.75" customHeight="1" x14ac:dyDescent="0.2">
      <c r="A24" s="19">
        <v>16</v>
      </c>
      <c r="B24" s="20" t="s">
        <v>22</v>
      </c>
      <c r="C24" s="21">
        <f t="shared" si="0"/>
        <v>1424</v>
      </c>
      <c r="D24" s="15">
        <v>1270</v>
      </c>
      <c r="E24" s="16">
        <f t="shared" si="1"/>
        <v>0.8918539325842697</v>
      </c>
      <c r="F24" s="15">
        <v>154</v>
      </c>
      <c r="G24" s="16">
        <f t="shared" si="2"/>
        <v>0.10814606741573034</v>
      </c>
      <c r="H24" s="22"/>
      <c r="I24" s="14">
        <f t="shared" si="3"/>
        <v>1424</v>
      </c>
      <c r="J24" s="15">
        <v>60</v>
      </c>
      <c r="K24" s="16">
        <f t="shared" si="4"/>
        <v>4.2134831460674156E-2</v>
      </c>
      <c r="L24" s="15">
        <v>625</v>
      </c>
      <c r="M24" s="16">
        <f t="shared" si="5"/>
        <v>0.43890449438202245</v>
      </c>
      <c r="N24" s="15">
        <v>522</v>
      </c>
      <c r="O24" s="16">
        <f t="shared" si="6"/>
        <v>0.36657303370786515</v>
      </c>
      <c r="P24" s="15">
        <v>217</v>
      </c>
      <c r="Q24" s="16">
        <f t="shared" si="7"/>
        <v>0.1523876404494382</v>
      </c>
      <c r="R24" s="23"/>
      <c r="S24" s="18">
        <v>0.52200000000000002</v>
      </c>
      <c r="T24" s="61"/>
    </row>
    <row r="25" spans="1:20" s="24" customFormat="1" ht="18.75" customHeight="1" x14ac:dyDescent="0.2">
      <c r="A25" s="19">
        <v>17</v>
      </c>
      <c r="B25" s="20" t="s">
        <v>10</v>
      </c>
      <c r="C25" s="21">
        <f t="shared" si="0"/>
        <v>1416</v>
      </c>
      <c r="D25" s="15">
        <v>1241</v>
      </c>
      <c r="E25" s="16">
        <f t="shared" si="1"/>
        <v>0.87641242937853103</v>
      </c>
      <c r="F25" s="15">
        <v>175</v>
      </c>
      <c r="G25" s="16">
        <f t="shared" si="2"/>
        <v>0.12358757062146893</v>
      </c>
      <c r="H25" s="22"/>
      <c r="I25" s="14">
        <f t="shared" si="3"/>
        <v>1416</v>
      </c>
      <c r="J25" s="15">
        <v>9</v>
      </c>
      <c r="K25" s="16">
        <f t="shared" si="4"/>
        <v>6.3559322033898309E-3</v>
      </c>
      <c r="L25" s="15">
        <v>707</v>
      </c>
      <c r="M25" s="16">
        <f t="shared" si="5"/>
        <v>0.49929378531073448</v>
      </c>
      <c r="N25" s="15">
        <v>637</v>
      </c>
      <c r="O25" s="16">
        <f t="shared" si="6"/>
        <v>0.4498587570621469</v>
      </c>
      <c r="P25" s="15">
        <v>63</v>
      </c>
      <c r="Q25" s="16">
        <f t="shared" si="7"/>
        <v>4.4491525423728813E-2</v>
      </c>
      <c r="R25" s="23"/>
      <c r="S25" s="18">
        <v>0.82699999999999996</v>
      </c>
      <c r="T25" s="3"/>
    </row>
    <row r="26" spans="1:20" ht="18.75" customHeight="1" x14ac:dyDescent="0.2">
      <c r="A26" s="12">
        <v>18</v>
      </c>
      <c r="B26" s="20" t="s">
        <v>29</v>
      </c>
      <c r="C26" s="21">
        <f t="shared" si="0"/>
        <v>1237</v>
      </c>
      <c r="D26" s="15">
        <v>1119</v>
      </c>
      <c r="E26" s="16">
        <f t="shared" si="1"/>
        <v>0.90460792239288601</v>
      </c>
      <c r="F26" s="15">
        <v>118</v>
      </c>
      <c r="G26" s="16">
        <f t="shared" si="2"/>
        <v>9.539207760711399E-2</v>
      </c>
      <c r="H26" s="22"/>
      <c r="I26" s="14">
        <f t="shared" si="3"/>
        <v>1237</v>
      </c>
      <c r="J26" s="15">
        <v>1</v>
      </c>
      <c r="K26" s="16">
        <f t="shared" si="4"/>
        <v>8.0840743734842356E-4</v>
      </c>
      <c r="L26" s="15">
        <v>468</v>
      </c>
      <c r="M26" s="16">
        <f t="shared" si="5"/>
        <v>0.37833468067906223</v>
      </c>
      <c r="N26" s="15">
        <v>620</v>
      </c>
      <c r="O26" s="16">
        <f t="shared" si="6"/>
        <v>0.50121261115602267</v>
      </c>
      <c r="P26" s="15">
        <v>148</v>
      </c>
      <c r="Q26" s="16">
        <f t="shared" si="7"/>
        <v>0.1196443007275667</v>
      </c>
      <c r="R26" s="23"/>
      <c r="S26" s="18">
        <v>0.50900000000000001</v>
      </c>
      <c r="T26" s="61"/>
    </row>
    <row r="27" spans="1:20" s="24" customFormat="1" ht="18.75" customHeight="1" x14ac:dyDescent="0.2">
      <c r="A27" s="19">
        <v>19</v>
      </c>
      <c r="B27" s="20" t="s">
        <v>30</v>
      </c>
      <c r="C27" s="21">
        <f t="shared" si="0"/>
        <v>1035</v>
      </c>
      <c r="D27" s="15">
        <v>904</v>
      </c>
      <c r="E27" s="16">
        <f t="shared" si="1"/>
        <v>0.87342995169082127</v>
      </c>
      <c r="F27" s="15">
        <v>131</v>
      </c>
      <c r="G27" s="16">
        <f t="shared" si="2"/>
        <v>0.12657004830917876</v>
      </c>
      <c r="H27" s="22"/>
      <c r="I27" s="14">
        <f t="shared" si="3"/>
        <v>1035</v>
      </c>
      <c r="J27" s="15">
        <v>1</v>
      </c>
      <c r="K27" s="16">
        <f t="shared" si="4"/>
        <v>9.6618357487922703E-4</v>
      </c>
      <c r="L27" s="15">
        <v>557</v>
      </c>
      <c r="M27" s="16">
        <f t="shared" si="5"/>
        <v>0.53816425120772948</v>
      </c>
      <c r="N27" s="15">
        <v>455</v>
      </c>
      <c r="O27" s="16">
        <f t="shared" si="6"/>
        <v>0.43961352657004832</v>
      </c>
      <c r="P27" s="15">
        <v>22</v>
      </c>
      <c r="Q27" s="16">
        <f t="shared" si="7"/>
        <v>2.1256038647342997E-2</v>
      </c>
      <c r="R27" s="23"/>
      <c r="S27" s="18">
        <v>0.68600000000000005</v>
      </c>
      <c r="T27" s="61"/>
    </row>
    <row r="28" spans="1:20" ht="18.75" customHeight="1" x14ac:dyDescent="0.2">
      <c r="A28" s="19">
        <v>20</v>
      </c>
      <c r="B28" s="20" t="s">
        <v>16</v>
      </c>
      <c r="C28" s="21">
        <f t="shared" si="0"/>
        <v>871</v>
      </c>
      <c r="D28" s="15">
        <v>766</v>
      </c>
      <c r="E28" s="16">
        <f t="shared" si="1"/>
        <v>0.87944890929965558</v>
      </c>
      <c r="F28" s="15">
        <v>105</v>
      </c>
      <c r="G28" s="16">
        <f t="shared" si="2"/>
        <v>0.12055109070034443</v>
      </c>
      <c r="H28" s="22"/>
      <c r="I28" s="14">
        <f t="shared" si="3"/>
        <v>871</v>
      </c>
      <c r="J28" s="15">
        <v>10</v>
      </c>
      <c r="K28" s="16">
        <f t="shared" si="4"/>
        <v>1.1481056257175661E-2</v>
      </c>
      <c r="L28" s="15">
        <v>443</v>
      </c>
      <c r="M28" s="16">
        <f t="shared" si="5"/>
        <v>0.50861079219288174</v>
      </c>
      <c r="N28" s="15">
        <v>347</v>
      </c>
      <c r="O28" s="16">
        <f t="shared" si="6"/>
        <v>0.39839265212399538</v>
      </c>
      <c r="P28" s="15">
        <v>71</v>
      </c>
      <c r="Q28" s="16">
        <f t="shared" si="7"/>
        <v>8.1515499425947185E-2</v>
      </c>
      <c r="R28" s="23"/>
      <c r="S28" s="18">
        <v>0.76900000000000002</v>
      </c>
      <c r="T28" s="61"/>
    </row>
    <row r="29" spans="1:20" s="24" customFormat="1" ht="18.75" customHeight="1" x14ac:dyDescent="0.2">
      <c r="A29" s="12">
        <v>21</v>
      </c>
      <c r="B29" s="20" t="s">
        <v>8</v>
      </c>
      <c r="C29" s="21">
        <f t="shared" si="0"/>
        <v>758</v>
      </c>
      <c r="D29" s="15">
        <v>693</v>
      </c>
      <c r="E29" s="16">
        <f t="shared" si="1"/>
        <v>0.91424802110817938</v>
      </c>
      <c r="F29" s="15">
        <v>65</v>
      </c>
      <c r="G29" s="16">
        <f t="shared" si="2"/>
        <v>8.5751978891820582E-2</v>
      </c>
      <c r="H29" s="22"/>
      <c r="I29" s="14">
        <f t="shared" si="3"/>
        <v>758</v>
      </c>
      <c r="J29" s="15">
        <v>7</v>
      </c>
      <c r="K29" s="16">
        <f t="shared" si="4"/>
        <v>9.2348284960422165E-3</v>
      </c>
      <c r="L29" s="15">
        <v>307</v>
      </c>
      <c r="M29" s="16">
        <f t="shared" si="5"/>
        <v>0.4050131926121372</v>
      </c>
      <c r="N29" s="15">
        <v>319</v>
      </c>
      <c r="O29" s="16">
        <f t="shared" si="6"/>
        <v>0.420844327176781</v>
      </c>
      <c r="P29" s="15">
        <v>125</v>
      </c>
      <c r="Q29" s="16">
        <f t="shared" si="7"/>
        <v>0.16490765171503957</v>
      </c>
      <c r="R29" s="23"/>
      <c r="S29" s="18">
        <v>0.57599999999999996</v>
      </c>
      <c r="T29" s="3"/>
    </row>
    <row r="30" spans="1:20" ht="18.75" customHeight="1" x14ac:dyDescent="0.2">
      <c r="A30" s="19">
        <v>22</v>
      </c>
      <c r="B30" s="20" t="s">
        <v>25</v>
      </c>
      <c r="C30" s="21">
        <f t="shared" si="0"/>
        <v>701</v>
      </c>
      <c r="D30" s="15">
        <v>604</v>
      </c>
      <c r="E30" s="16">
        <f t="shared" si="1"/>
        <v>0.86162624821683309</v>
      </c>
      <c r="F30" s="15">
        <v>97</v>
      </c>
      <c r="G30" s="16">
        <f t="shared" si="2"/>
        <v>0.13837375178316691</v>
      </c>
      <c r="H30" s="22"/>
      <c r="I30" s="14">
        <f t="shared" si="3"/>
        <v>701</v>
      </c>
      <c r="J30" s="15">
        <v>5</v>
      </c>
      <c r="K30" s="16">
        <f t="shared" si="4"/>
        <v>7.1326676176890159E-3</v>
      </c>
      <c r="L30" s="15">
        <v>299</v>
      </c>
      <c r="M30" s="16">
        <f t="shared" si="5"/>
        <v>0.42653352353780316</v>
      </c>
      <c r="N30" s="15">
        <v>329</v>
      </c>
      <c r="O30" s="16">
        <f t="shared" si="6"/>
        <v>0.46932952924393723</v>
      </c>
      <c r="P30" s="15">
        <v>68</v>
      </c>
      <c r="Q30" s="16">
        <f t="shared" si="7"/>
        <v>9.700427960057062E-2</v>
      </c>
      <c r="R30" s="23"/>
      <c r="S30" s="18">
        <v>0.70899999999999996</v>
      </c>
      <c r="T30" s="61"/>
    </row>
    <row r="31" spans="1:20" s="24" customFormat="1" ht="18.75" customHeight="1" x14ac:dyDescent="0.2">
      <c r="A31" s="19">
        <v>23</v>
      </c>
      <c r="B31" s="20" t="s">
        <v>24</v>
      </c>
      <c r="C31" s="21">
        <f t="shared" si="0"/>
        <v>556</v>
      </c>
      <c r="D31" s="15">
        <v>493</v>
      </c>
      <c r="E31" s="16">
        <f t="shared" si="1"/>
        <v>0.88669064748201443</v>
      </c>
      <c r="F31" s="15">
        <v>63</v>
      </c>
      <c r="G31" s="16">
        <f t="shared" si="2"/>
        <v>0.11330935251798561</v>
      </c>
      <c r="H31" s="22"/>
      <c r="I31" s="14">
        <f t="shared" si="3"/>
        <v>556</v>
      </c>
      <c r="J31" s="15">
        <v>1</v>
      </c>
      <c r="K31" s="16">
        <f t="shared" si="4"/>
        <v>1.7985611510791368E-3</v>
      </c>
      <c r="L31" s="15">
        <v>296</v>
      </c>
      <c r="M31" s="16">
        <f t="shared" si="5"/>
        <v>0.53237410071942448</v>
      </c>
      <c r="N31" s="15">
        <v>223</v>
      </c>
      <c r="O31" s="16">
        <f t="shared" si="6"/>
        <v>0.40107913669064749</v>
      </c>
      <c r="P31" s="15">
        <v>36</v>
      </c>
      <c r="Q31" s="16">
        <f t="shared" si="7"/>
        <v>6.4748201438848921E-2</v>
      </c>
      <c r="R31" s="23"/>
      <c r="S31" s="18">
        <v>0.63100000000000001</v>
      </c>
      <c r="T31" s="61"/>
    </row>
    <row r="32" spans="1:20" ht="18.75" customHeight="1" x14ac:dyDescent="0.2">
      <c r="A32" s="12">
        <v>24</v>
      </c>
      <c r="B32" s="20" t="s">
        <v>23</v>
      </c>
      <c r="C32" s="21">
        <f t="shared" si="0"/>
        <v>489</v>
      </c>
      <c r="D32" s="15">
        <v>409</v>
      </c>
      <c r="E32" s="16">
        <f t="shared" si="1"/>
        <v>0.83640081799591004</v>
      </c>
      <c r="F32" s="15">
        <v>80</v>
      </c>
      <c r="G32" s="16">
        <f t="shared" si="2"/>
        <v>0.16359918200408999</v>
      </c>
      <c r="H32" s="22"/>
      <c r="I32" s="14">
        <f t="shared" si="3"/>
        <v>489</v>
      </c>
      <c r="J32" s="15">
        <v>16</v>
      </c>
      <c r="K32" s="16">
        <f t="shared" si="4"/>
        <v>3.2719836400817999E-2</v>
      </c>
      <c r="L32" s="15">
        <v>254</v>
      </c>
      <c r="M32" s="16">
        <f t="shared" si="5"/>
        <v>0.51942740286298572</v>
      </c>
      <c r="N32" s="15">
        <v>149</v>
      </c>
      <c r="O32" s="16">
        <f t="shared" si="6"/>
        <v>0.30470347648261759</v>
      </c>
      <c r="P32" s="15">
        <v>70</v>
      </c>
      <c r="Q32" s="16">
        <f t="shared" si="7"/>
        <v>0.14314928425357873</v>
      </c>
      <c r="R32" s="23"/>
      <c r="S32" s="18">
        <v>0.58499999999999996</v>
      </c>
      <c r="T32" s="61"/>
    </row>
    <row r="33" spans="1:20" s="24" customFormat="1" ht="18.75" customHeight="1" thickBot="1" x14ac:dyDescent="0.25">
      <c r="A33" s="19">
        <v>25</v>
      </c>
      <c r="B33" s="20" t="s">
        <v>31</v>
      </c>
      <c r="C33" s="21">
        <f t="shared" si="0"/>
        <v>461</v>
      </c>
      <c r="D33" s="25">
        <v>407</v>
      </c>
      <c r="E33" s="23">
        <f t="shared" si="1"/>
        <v>0.88286334056399129</v>
      </c>
      <c r="F33" s="25">
        <v>54</v>
      </c>
      <c r="G33" s="16">
        <f t="shared" si="2"/>
        <v>0.11713665943600868</v>
      </c>
      <c r="H33" s="26"/>
      <c r="I33" s="14">
        <f t="shared" si="3"/>
        <v>461</v>
      </c>
      <c r="J33" s="15">
        <v>2</v>
      </c>
      <c r="K33" s="16">
        <f t="shared" si="4"/>
        <v>4.3383947939262474E-3</v>
      </c>
      <c r="L33" s="15">
        <v>215</v>
      </c>
      <c r="M33" s="16">
        <f t="shared" si="5"/>
        <v>0.46637744034707157</v>
      </c>
      <c r="N33" s="15">
        <v>126</v>
      </c>
      <c r="O33" s="16">
        <f t="shared" si="6"/>
        <v>0.27331887201735355</v>
      </c>
      <c r="P33" s="15">
        <v>118</v>
      </c>
      <c r="Q33" s="16">
        <f t="shared" si="7"/>
        <v>0.2559652928416486</v>
      </c>
      <c r="R33" s="27"/>
      <c r="S33" s="18">
        <v>0.502</v>
      </c>
      <c r="T33" s="61"/>
    </row>
    <row r="34" spans="1:20" s="24" customFormat="1" ht="18.75" hidden="1" customHeight="1" x14ac:dyDescent="0.2">
      <c r="A34" s="28"/>
      <c r="B34" s="29"/>
      <c r="C34" s="30"/>
      <c r="D34" s="31"/>
      <c r="E34" s="32"/>
      <c r="F34" s="31"/>
      <c r="G34" s="32"/>
      <c r="H34" s="33"/>
      <c r="I34" s="30"/>
      <c r="J34" s="31"/>
      <c r="K34" s="32"/>
      <c r="L34" s="31"/>
      <c r="M34" s="32"/>
      <c r="N34" s="31"/>
      <c r="O34" s="32"/>
      <c r="P34" s="31"/>
      <c r="Q34" s="32"/>
      <c r="R34" s="32"/>
      <c r="S34" s="16"/>
    </row>
    <row r="35" spans="1:20" s="24" customFormat="1" ht="18.75" hidden="1" customHeight="1" x14ac:dyDescent="0.2">
      <c r="A35" s="28"/>
      <c r="B35" s="29"/>
      <c r="C35" s="30"/>
      <c r="D35" s="31"/>
      <c r="E35" s="32"/>
      <c r="F35" s="31"/>
      <c r="G35" s="32"/>
      <c r="H35" s="33"/>
      <c r="I35" s="30"/>
      <c r="J35" s="31"/>
      <c r="K35" s="32"/>
      <c r="L35" s="31"/>
      <c r="M35" s="32"/>
      <c r="N35" s="31"/>
      <c r="O35" s="32"/>
      <c r="P35" s="31"/>
      <c r="Q35" s="32"/>
      <c r="R35" s="32"/>
      <c r="S35" s="16"/>
    </row>
    <row r="36" spans="1:20" s="24" customFormat="1" ht="18.75" hidden="1" customHeight="1" thickBot="1" x14ac:dyDescent="0.25">
      <c r="A36" s="28"/>
      <c r="B36" s="29"/>
      <c r="C36" s="30"/>
      <c r="D36" s="31"/>
      <c r="E36" s="32"/>
      <c r="F36" s="31"/>
      <c r="G36" s="32"/>
      <c r="H36" s="33"/>
      <c r="I36" s="30"/>
      <c r="J36" s="31"/>
      <c r="K36" s="32"/>
      <c r="L36" s="31"/>
      <c r="M36" s="32"/>
      <c r="N36" s="31"/>
      <c r="O36" s="32"/>
      <c r="P36" s="31"/>
      <c r="Q36" s="32"/>
      <c r="R36" s="32"/>
      <c r="S36" s="16"/>
    </row>
    <row r="37" spans="1:20" ht="20.100000000000001" customHeight="1" thickBot="1" x14ac:dyDescent="0.25">
      <c r="A37" s="62" t="s">
        <v>0</v>
      </c>
      <c r="B37" s="63"/>
      <c r="C37" s="34">
        <f>SUM(C9:C33)</f>
        <v>71530</v>
      </c>
      <c r="D37" s="34">
        <f>SUM(D9:D33)</f>
        <v>61414</v>
      </c>
      <c r="E37" s="35">
        <f t="shared" ref="E37" si="8">D37/C37</f>
        <v>0.85857682091430165</v>
      </c>
      <c r="F37" s="34">
        <f>SUM(F9:F33)</f>
        <v>10116</v>
      </c>
      <c r="G37" s="35">
        <f>F37/C37</f>
        <v>0.14142317908569832</v>
      </c>
      <c r="H37" s="34"/>
      <c r="I37" s="34">
        <f>SUM(I9:I33)</f>
        <v>71530</v>
      </c>
      <c r="J37" s="34">
        <f>SUM(J9:J33)</f>
        <v>380</v>
      </c>
      <c r="K37" s="36">
        <f t="shared" ref="K37" si="9">J37/I37</f>
        <v>5.3124563120369077E-3</v>
      </c>
      <c r="L37" s="34">
        <f>SUM(L9:L33)</f>
        <v>36007</v>
      </c>
      <c r="M37" s="36">
        <f t="shared" ref="M37" si="10">L37/I37</f>
        <v>0.50338319586187619</v>
      </c>
      <c r="N37" s="34">
        <f>SUM(N9:N33)</f>
        <v>28675</v>
      </c>
      <c r="O37" s="36">
        <f t="shared" ref="O37" si="11">N37/I37</f>
        <v>0.40088074933594298</v>
      </c>
      <c r="P37" s="34">
        <f>SUM(P9:P33)</f>
        <v>6468</v>
      </c>
      <c r="Q37" s="36">
        <f t="shared" ref="Q37" si="12">P37/I37</f>
        <v>9.0423598490143989E-2</v>
      </c>
      <c r="R37" s="37"/>
      <c r="S37" s="36">
        <v>0.63200000000000001</v>
      </c>
    </row>
    <row r="38" spans="1:20" x14ac:dyDescent="0.2">
      <c r="A38" s="38" t="s">
        <v>32</v>
      </c>
      <c r="C38" s="39"/>
      <c r="D38" s="39"/>
      <c r="E38" s="40"/>
      <c r="F38" s="39"/>
      <c r="G38" s="41"/>
      <c r="H38" s="39"/>
      <c r="I38" s="39"/>
      <c r="J38" s="39"/>
      <c r="K38" s="41"/>
      <c r="L38" s="41"/>
      <c r="M38" s="41"/>
      <c r="N38" s="41"/>
      <c r="O38" s="41"/>
      <c r="P38" s="39"/>
      <c r="Q38" s="41"/>
      <c r="R38" s="41"/>
      <c r="S38" s="41"/>
    </row>
    <row r="39" spans="1:20" x14ac:dyDescent="0.2">
      <c r="A39" s="38" t="s">
        <v>38</v>
      </c>
      <c r="C39" s="39"/>
      <c r="D39" s="39"/>
      <c r="E39" s="40"/>
      <c r="F39" s="39"/>
      <c r="G39" s="41"/>
      <c r="H39" s="39"/>
      <c r="I39" s="39"/>
      <c r="J39" s="39"/>
      <c r="K39" s="41"/>
      <c r="L39" s="41"/>
      <c r="M39" s="41"/>
      <c r="N39" s="41"/>
      <c r="O39" s="41"/>
      <c r="P39" s="39"/>
      <c r="Q39" s="41"/>
      <c r="R39" s="41"/>
      <c r="S39" s="42"/>
    </row>
    <row r="40" spans="1:20" x14ac:dyDescent="0.2">
      <c r="A40" s="38" t="s">
        <v>43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3"/>
      <c r="R40" s="43"/>
    </row>
    <row r="41" spans="1:20" ht="13.5" x14ac:dyDescent="0.25">
      <c r="A41" s="44" t="s">
        <v>33</v>
      </c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</row>
    <row r="42" spans="1:20" ht="13.5" x14ac:dyDescent="0.25">
      <c r="A42" s="44" t="s">
        <v>34</v>
      </c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</row>
    <row r="43" spans="1:20" x14ac:dyDescent="0.2">
      <c r="B43" s="47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</row>
    <row r="44" spans="1:20" x14ac:dyDescent="0.2">
      <c r="B44" s="4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5"/>
      <c r="Q44" s="5"/>
      <c r="R44" s="5"/>
      <c r="S44" s="49"/>
    </row>
    <row r="45" spans="1:20" ht="15.95" customHeight="1" x14ac:dyDescent="0.2">
      <c r="B45" s="50"/>
      <c r="C45" s="51"/>
      <c r="D45" s="52"/>
      <c r="E45" s="52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4"/>
    </row>
    <row r="46" spans="1:20" x14ac:dyDescent="0.2">
      <c r="B46" s="46"/>
      <c r="C46" s="46"/>
      <c r="D46" s="46"/>
      <c r="E46" s="46"/>
      <c r="F46" s="46"/>
      <c r="G46" s="46"/>
      <c r="H46" s="46"/>
      <c r="Q46" s="46"/>
      <c r="R46" s="46"/>
      <c r="S46" s="46"/>
    </row>
  </sheetData>
  <mergeCells count="7">
    <mergeCell ref="A37:B37"/>
    <mergeCell ref="A3:S3"/>
    <mergeCell ref="B7:B8"/>
    <mergeCell ref="C7:G7"/>
    <mergeCell ref="I7:Q7"/>
    <mergeCell ref="S7:S8"/>
    <mergeCell ref="A7:A8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2019-02-18T17:22:51Z</cp:lastPrinted>
  <dcterms:created xsi:type="dcterms:W3CDTF">2012-05-16T15:21:51Z</dcterms:created>
  <dcterms:modified xsi:type="dcterms:W3CDTF">2019-06-15T00:13:09Z</dcterms:modified>
</cp:coreProperties>
</file>