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-120" yWindow="-120" windowWidth="29040" windowHeight="15840" tabRatio="554"/>
  </bookViews>
  <sheets>
    <sheet name="CAI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CAI!#REF!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18" i="11" l="1"/>
  <c r="H318" i="11"/>
  <c r="G318" i="11"/>
  <c r="F318" i="11"/>
  <c r="E317" i="11"/>
  <c r="E316" i="11"/>
  <c r="E315" i="11"/>
  <c r="E314" i="11"/>
  <c r="E313" i="11"/>
  <c r="E312" i="11"/>
  <c r="E311" i="11"/>
  <c r="E310" i="11"/>
  <c r="E309" i="11"/>
  <c r="E308" i="11"/>
  <c r="E307" i="11"/>
  <c r="E306" i="11"/>
  <c r="E305" i="11"/>
  <c r="E304" i="11"/>
  <c r="E303" i="11"/>
  <c r="E302" i="11"/>
  <c r="E301" i="11"/>
  <c r="E300" i="11"/>
  <c r="E299" i="11"/>
  <c r="E298" i="11"/>
  <c r="E297" i="11"/>
  <c r="M290" i="11"/>
  <c r="L290" i="11"/>
  <c r="K290" i="11"/>
  <c r="F290" i="11"/>
  <c r="E290" i="11"/>
  <c r="D290" i="11"/>
  <c r="C290" i="11"/>
  <c r="J289" i="11"/>
  <c r="B289" i="11"/>
  <c r="J288" i="11"/>
  <c r="B288" i="11"/>
  <c r="J287" i="11"/>
  <c r="B287" i="11"/>
  <c r="J286" i="11"/>
  <c r="B286" i="11"/>
  <c r="J285" i="11"/>
  <c r="B285" i="11"/>
  <c r="J284" i="11"/>
  <c r="B284" i="11"/>
  <c r="J283" i="11"/>
  <c r="B283" i="11"/>
  <c r="J282" i="11"/>
  <c r="B282" i="11"/>
  <c r="J281" i="11"/>
  <c r="B281" i="11"/>
  <c r="J280" i="11"/>
  <c r="B280" i="11"/>
  <c r="J279" i="11"/>
  <c r="B279" i="11"/>
  <c r="J278" i="11"/>
  <c r="B278" i="11"/>
  <c r="C268" i="11"/>
  <c r="B268" i="11"/>
  <c r="D267" i="11"/>
  <c r="D266" i="11"/>
  <c r="D265" i="11"/>
  <c r="D264" i="11"/>
  <c r="D263" i="11"/>
  <c r="D262" i="11"/>
  <c r="D261" i="11"/>
  <c r="D260" i="11"/>
  <c r="D259" i="11"/>
  <c r="D258" i="11"/>
  <c r="D257" i="11"/>
  <c r="D256" i="11"/>
  <c r="G235" i="11"/>
  <c r="G236" i="11" s="1"/>
  <c r="F235" i="11"/>
  <c r="F236" i="11" s="1"/>
  <c r="H234" i="11"/>
  <c r="I229" i="11"/>
  <c r="H229" i="11"/>
  <c r="E198" i="11"/>
  <c r="D198" i="11"/>
  <c r="C198" i="11"/>
  <c r="B190" i="11"/>
  <c r="B189" i="11"/>
  <c r="B188" i="11"/>
  <c r="B187" i="11"/>
  <c r="B186" i="11"/>
  <c r="D178" i="11"/>
  <c r="C178" i="11"/>
  <c r="B170" i="11"/>
  <c r="B169" i="11"/>
  <c r="B168" i="11"/>
  <c r="B167" i="11"/>
  <c r="B166" i="11"/>
  <c r="H157" i="11"/>
  <c r="G157" i="11"/>
  <c r="F157" i="11"/>
  <c r="E157" i="11"/>
  <c r="B157" i="11" s="1"/>
  <c r="H158" i="11" s="1"/>
  <c r="D157" i="11"/>
  <c r="C157" i="11"/>
  <c r="B149" i="11"/>
  <c r="B148" i="11"/>
  <c r="B147" i="11"/>
  <c r="B146" i="11"/>
  <c r="B145" i="11"/>
  <c r="E139" i="11"/>
  <c r="D139" i="11"/>
  <c r="C139" i="11"/>
  <c r="B139" i="11"/>
  <c r="B131" i="11"/>
  <c r="B130" i="11"/>
  <c r="B129" i="11"/>
  <c r="B128" i="11"/>
  <c r="B127" i="11"/>
  <c r="B198" i="11" l="1"/>
  <c r="E199" i="11" s="1"/>
  <c r="B178" i="11"/>
  <c r="D179" i="11" s="1"/>
  <c r="I234" i="11"/>
  <c r="D268" i="11"/>
  <c r="E318" i="11"/>
  <c r="G319" i="11" s="1"/>
  <c r="B290" i="11"/>
  <c r="F291" i="11" s="1"/>
  <c r="J290" i="11"/>
  <c r="H319" i="11"/>
  <c r="E291" i="11"/>
  <c r="L291" i="11"/>
  <c r="M291" i="11"/>
  <c r="K291" i="11"/>
  <c r="D199" i="11"/>
  <c r="C199" i="11"/>
  <c r="C158" i="11"/>
  <c r="D158" i="11"/>
  <c r="E158" i="11"/>
  <c r="F158" i="11"/>
  <c r="G158" i="11"/>
  <c r="H235" i="11"/>
  <c r="C291" i="11" l="1"/>
  <c r="C179" i="11"/>
  <c r="B179" i="11" s="1"/>
  <c r="I319" i="11"/>
  <c r="B158" i="11"/>
  <c r="D291" i="11"/>
  <c r="F319" i="11"/>
  <c r="E319" i="11" s="1"/>
  <c r="B199" i="11"/>
  <c r="J291" i="11"/>
  <c r="B291" i="11"/>
</calcChain>
</file>

<file path=xl/sharedStrings.xml><?xml version="1.0" encoding="utf-8"?>
<sst xmlns="http://schemas.openxmlformats.org/spreadsheetml/2006/main" count="908" uniqueCount="110">
  <si>
    <t>Mes</t>
  </si>
  <si>
    <t>Ene</t>
  </si>
  <si>
    <t>Feb</t>
  </si>
  <si>
    <t>Mujer</t>
  </si>
  <si>
    <t>Hombre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</si>
  <si>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</si>
  <si>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</si>
  <si>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</si>
  <si>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</si>
  <si>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</si>
  <si>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</si>
  <si>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</si>
  <si>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</si>
  <si>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</si>
  <si>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Total</t>
  </si>
  <si>
    <t>%</t>
  </si>
  <si>
    <t xml:space="preserve">Mes </t>
  </si>
  <si>
    <t>Admisión</t>
  </si>
  <si>
    <t>Psicología</t>
  </si>
  <si>
    <t>Social</t>
  </si>
  <si>
    <t>Acogida, apertura de ficha</t>
  </si>
  <si>
    <t>Primera entrevista</t>
  </si>
  <si>
    <t>Evaluación psicológica</t>
  </si>
  <si>
    <t>Orientación y/o consejería</t>
  </si>
  <si>
    <t>Informe psicológico</t>
  </si>
  <si>
    <t>Visita domiciliaria</t>
  </si>
  <si>
    <t>Informe social</t>
  </si>
  <si>
    <t>Otros</t>
  </si>
  <si>
    <t>Variación %</t>
  </si>
  <si>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</si>
  <si>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</si>
  <si>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</si>
  <si>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</si>
  <si>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</si>
  <si>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</si>
  <si>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</si>
  <si>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</si>
  <si>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</si>
  <si>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</si>
  <si>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TipoAtencion</t>
  </si>
  <si>
    <t>RESUMEN ESTADÍSTICAS DE CASOS DE HOMBRES SENTENCIADOS POR LOS JUZGADOS DE FAMILIA ATENDIDOS
EN LOS CENTRO DE ATENCIÓN INSTITUCIONAL FRENTE A LA VIOLENCIA FAMILIAR</t>
  </si>
  <si>
    <t>Periodo: Enero - Mayo 2019 (Preliminar)</t>
  </si>
  <si>
    <t>Número de casos atendidos por CAI y mes</t>
  </si>
  <si>
    <t>Breña</t>
  </si>
  <si>
    <t>Carmen de 
la Legua Reynoso</t>
  </si>
  <si>
    <t>Huamanga</t>
  </si>
  <si>
    <t>Set</t>
  </si>
  <si>
    <t>Número de casos atendidos por mes y grupos de edad</t>
  </si>
  <si>
    <t>Grupo de Edad</t>
  </si>
  <si>
    <t>0-17 años</t>
  </si>
  <si>
    <t>18-25 años</t>
  </si>
  <si>
    <t>26-35 años</t>
  </si>
  <si>
    <t>36-45 años</t>
  </si>
  <si>
    <t>46-59 años</t>
  </si>
  <si>
    <t>60 + años</t>
  </si>
  <si>
    <t>Fuente: Sistema de Registro de Casos del Centro de Atención Institucional Frente a la Violencia Familiar (CAI) - Programa Nacional Contra la Violencia Familiar y Sexual</t>
  </si>
  <si>
    <t>Elaboración: Unidad de Generación de Información y Gestión del Conocimiento - Programa Nacional Contra la Violencia Familiar y Sexual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</si>
  <si>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</si>
  <si>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</si>
  <si>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</si>
  <si>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</si>
  <si>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</si>
  <si>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</si>
  <si>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Leve</t>
  </si>
  <si>
    <t>Moderado</t>
  </si>
  <si>
    <t>Alto</t>
  </si>
  <si>
    <t>Pareja afectada, u otra persona afectada, intervenidos por el CAI según sexo</t>
  </si>
  <si>
    <t>Vínculo de la persona afectada con el usuario</t>
  </si>
  <si>
    <t>TOTAL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</si>
  <si>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</si>
  <si>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</si>
  <si>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</si>
  <si>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</si>
  <si>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</si>
  <si>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</si>
  <si>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</si>
  <si>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</si>
  <si>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</si>
  <si>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</si>
  <si>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</si>
  <si>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</si>
  <si>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</si>
  <si>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</si>
  <si>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</si>
  <si>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</si>
  <si>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</si>
  <si>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</si>
  <si>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</si>
  <si>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</si>
  <si>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2019 en relacion al año 2018</t>
  </si>
  <si>
    <t>INTERVENCIONES DEL CAI FRENTE A LA VIOLENCIA FAMILIAR</t>
  </si>
  <si>
    <t>Número de actividades peronalizadas por mes y servicio</t>
  </si>
  <si>
    <t>Número de actividades personalizadas por mes y CAI</t>
  </si>
  <si>
    <t>Psicoter.</t>
  </si>
  <si>
    <t>Número de actividades personalizadas por tipo de servicio</t>
  </si>
  <si>
    <t>Tipo de Actividad</t>
  </si>
  <si>
    <t>Psicoterapia</t>
  </si>
  <si>
    <t>Evaluación de riesgo presuntivo</t>
  </si>
  <si>
    <t>Orientación Red Familiar</t>
  </si>
  <si>
    <t>Evaluación de riesgo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</si>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</sst>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\ 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 applyBorder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47">
    <xf numFmtId="0" fontId="0" fillId="0" borderId="0" xfId="0"/>
    <xf numFmtId="0" fontId="5" fillId="3" borderId="0" xfId="3" applyFont="1" applyFill="1" applyAlignment="1">
      <alignment horizontal="left"/>
    </xf>
    <xf numFmtId="0" fontId="6" fillId="3" borderId="0" xfId="3" applyFont="1" applyFill="1" applyAlignment="1">
      <alignment horizontal="left"/>
    </xf>
    <xf numFmtId="0" fontId="5" fillId="3" borderId="4" xfId="3" applyFont="1" applyFill="1" applyBorder="1" applyAlignment="1">
      <alignment horizontal="center"/>
    </xf>
    <xf numFmtId="0" fontId="5" fillId="3" borderId="5" xfId="3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wrapText="1"/>
    </xf>
    <xf numFmtId="0" fontId="12" fillId="2" borderId="0" xfId="3" applyFont="1" applyFill="1" applyBorder="1" applyAlignment="1">
      <alignment vertical="center" wrapText="1"/>
    </xf>
    <xf numFmtId="0" fontId="11" fillId="2" borderId="0" xfId="3" applyFont="1" applyFill="1" applyBorder="1" applyAlignment="1">
      <alignment horizontal="left" vertical="center"/>
    </xf>
    <xf numFmtId="0" fontId="12" fillId="2" borderId="0" xfId="3" applyFont="1" applyFill="1" applyBorder="1" applyAlignment="1">
      <alignment horizontal="left" vertical="center" wrapText="1"/>
    </xf>
    <xf numFmtId="0" fontId="6" fillId="2" borderId="0" xfId="3" applyFont="1" applyFill="1" applyAlignment="1">
      <alignment horizontal="left"/>
    </xf>
    <xf numFmtId="0" fontId="13" fillId="5" borderId="0" xfId="3" applyFont="1" applyFill="1" applyBorder="1" applyAlignment="1">
      <alignment horizontal="left" vertical="center" wrapText="1"/>
    </xf>
    <xf numFmtId="0" fontId="13" fillId="5" borderId="9" xfId="3" applyFont="1" applyFill="1" applyBorder="1" applyAlignment="1">
      <alignment horizontal="center" vertical="center" wrapText="1"/>
    </xf>
    <xf numFmtId="0" fontId="13" fillId="5" borderId="0" xfId="3" applyFont="1" applyFill="1" applyBorder="1" applyAlignment="1">
      <alignment horizontal="center" vertical="center" wrapText="1"/>
    </xf>
    <xf numFmtId="0" fontId="13" fillId="2" borderId="0" xfId="3" applyFont="1" applyFill="1" applyBorder="1" applyAlignment="1">
      <alignment horizontal="center" vertical="center" wrapText="1"/>
    </xf>
    <xf numFmtId="0" fontId="5" fillId="6" borderId="10" xfId="3" applyFont="1" applyFill="1" applyBorder="1" applyAlignment="1">
      <alignment vertical="center"/>
    </xf>
    <xf numFmtId="165" fontId="4" fillId="6" borderId="10" xfId="3" applyNumberFormat="1" applyFont="1" applyFill="1" applyBorder="1" applyAlignment="1">
      <alignment horizontal="center" vertical="center"/>
    </xf>
    <xf numFmtId="165" fontId="5" fillId="6" borderId="10" xfId="3" applyNumberFormat="1" applyFont="1" applyFill="1" applyBorder="1" applyAlignment="1" applyProtection="1">
      <alignment horizontal="center" vertical="center"/>
      <protection hidden="1"/>
    </xf>
    <xf numFmtId="0" fontId="5" fillId="2" borderId="0" xfId="3" applyFont="1" applyFill="1" applyBorder="1" applyAlignment="1" applyProtection="1">
      <alignment horizontal="center"/>
      <protection hidden="1"/>
    </xf>
    <xf numFmtId="0" fontId="5" fillId="6" borderId="11" xfId="3" applyFont="1" applyFill="1" applyBorder="1" applyAlignment="1">
      <alignment vertical="center"/>
    </xf>
    <xf numFmtId="165" fontId="5" fillId="6" borderId="11" xfId="3" applyNumberFormat="1" applyFont="1" applyFill="1" applyBorder="1" applyAlignment="1" applyProtection="1">
      <alignment horizontal="center" vertical="center"/>
      <protection hidden="1"/>
    </xf>
    <xf numFmtId="0" fontId="5" fillId="6" borderId="12" xfId="3" applyFont="1" applyFill="1" applyBorder="1" applyAlignment="1">
      <alignment vertical="center"/>
    </xf>
    <xf numFmtId="165" fontId="4" fillId="6" borderId="12" xfId="3" applyNumberFormat="1" applyFont="1" applyFill="1" applyBorder="1" applyAlignment="1">
      <alignment horizontal="center" vertical="center"/>
    </xf>
    <xf numFmtId="165" fontId="5" fillId="6" borderId="12" xfId="3" applyNumberFormat="1" applyFont="1" applyFill="1" applyBorder="1" applyAlignment="1">
      <alignment horizontal="center" vertical="center"/>
    </xf>
    <xf numFmtId="0" fontId="13" fillId="4" borderId="0" xfId="3" applyFont="1" applyFill="1" applyBorder="1" applyAlignment="1">
      <alignment horizontal="center" vertical="center" wrapText="1"/>
    </xf>
    <xf numFmtId="165" fontId="13" fillId="4" borderId="0" xfId="3" applyNumberFormat="1" applyFont="1" applyFill="1" applyBorder="1" applyAlignment="1">
      <alignment horizontal="center" vertical="center" wrapText="1"/>
    </xf>
    <xf numFmtId="0" fontId="14" fillId="0" borderId="13" xfId="3" applyFont="1" applyFill="1" applyBorder="1" applyAlignment="1">
      <alignment horizontal="centerContinuous" vertical="center" wrapText="1"/>
    </xf>
    <xf numFmtId="0" fontId="15" fillId="3" borderId="0" xfId="3" applyFont="1" applyFill="1" applyBorder="1" applyAlignment="1">
      <alignment horizontal="centerContinuous" vertical="center" wrapText="1"/>
    </xf>
    <xf numFmtId="0" fontId="16" fillId="3" borderId="0" xfId="3" applyFont="1" applyFill="1" applyBorder="1" applyAlignment="1">
      <alignment horizontal="centerContinuous" vertical="center" wrapText="1"/>
    </xf>
    <xf numFmtId="0" fontId="0" fillId="0" borderId="0" xfId="0" applyFont="1"/>
    <xf numFmtId="0" fontId="16" fillId="3" borderId="0" xfId="3" applyFont="1" applyFill="1" applyBorder="1" applyAlignment="1">
      <alignment horizontal="center" vertical="center" wrapText="1"/>
    </xf>
    <xf numFmtId="0" fontId="13" fillId="5" borderId="15" xfId="3" applyFont="1" applyFill="1" applyBorder="1" applyAlignment="1">
      <alignment horizontal="center" vertical="center" wrapText="1"/>
    </xf>
    <xf numFmtId="0" fontId="13" fillId="5" borderId="16" xfId="3" applyFont="1" applyFill="1" applyBorder="1" applyAlignment="1">
      <alignment horizontal="center" vertical="center" wrapText="1"/>
    </xf>
    <xf numFmtId="0" fontId="13" fillId="5" borderId="17" xfId="3" applyFont="1" applyFill="1" applyBorder="1" applyAlignment="1">
      <alignment horizontal="center" vertical="center" wrapText="1"/>
    </xf>
    <xf numFmtId="0" fontId="16" fillId="3" borderId="0" xfId="3" applyFont="1" applyFill="1" applyBorder="1" applyAlignment="1">
      <alignment horizontal="centerContinuous" vertical="center"/>
    </xf>
    <xf numFmtId="165" fontId="4" fillId="6" borderId="10" xfId="3" applyNumberFormat="1" applyFont="1" applyFill="1" applyBorder="1" applyAlignment="1" applyProtection="1">
      <alignment horizontal="center" vertical="center"/>
      <protection hidden="1"/>
    </xf>
    <xf numFmtId="165" fontId="5" fillId="6" borderId="10" xfId="3" applyNumberFormat="1" applyFont="1" applyFill="1" applyBorder="1" applyAlignment="1" applyProtection="1">
      <alignment horizontal="center"/>
      <protection hidden="1"/>
    </xf>
    <xf numFmtId="165" fontId="5" fillId="6" borderId="11" xfId="3" applyNumberFormat="1" applyFont="1" applyFill="1" applyBorder="1" applyAlignment="1" applyProtection="1">
      <alignment horizontal="center"/>
      <protection hidden="1"/>
    </xf>
    <xf numFmtId="165" fontId="4" fillId="6" borderId="12" xfId="3" applyNumberFormat="1" applyFont="1" applyFill="1" applyBorder="1" applyAlignment="1" applyProtection="1">
      <alignment horizontal="center" vertical="center"/>
      <protection hidden="1"/>
    </xf>
    <xf numFmtId="165" fontId="5" fillId="6" borderId="12" xfId="3" applyNumberFormat="1" applyFont="1" applyFill="1" applyBorder="1" applyAlignment="1" applyProtection="1">
      <alignment horizontal="center"/>
      <protection hidden="1"/>
    </xf>
    <xf numFmtId="0" fontId="13" fillId="4" borderId="0" xfId="3" applyFont="1" applyFill="1" applyBorder="1" applyAlignment="1">
      <alignment horizontal="center" vertical="center"/>
    </xf>
    <xf numFmtId="165" fontId="13" fillId="4" borderId="0" xfId="3" applyNumberFormat="1" applyFont="1" applyFill="1" applyBorder="1" applyAlignment="1">
      <alignment horizontal="center" vertical="center"/>
    </xf>
    <xf numFmtId="0" fontId="4" fillId="2" borderId="18" xfId="3" applyFont="1" applyFill="1" applyBorder="1" applyAlignment="1">
      <alignment horizontal="center" vertical="center"/>
    </xf>
    <xf numFmtId="9" fontId="4" fillId="2" borderId="18" xfId="6" applyFont="1" applyFill="1" applyBorder="1" applyAlignment="1">
      <alignment horizontal="center" vertical="center"/>
    </xf>
    <xf numFmtId="0" fontId="6" fillId="3" borderId="0" xfId="3" applyFont="1" applyFill="1" applyAlignment="1">
      <alignment horizontal="left" vertical="center"/>
    </xf>
    <xf numFmtId="0" fontId="11" fillId="0" borderId="0" xfId="3" applyFont="1" applyFill="1" applyBorder="1" applyAlignment="1">
      <alignment vertical="center" wrapText="1"/>
    </xf>
    <xf numFmtId="0" fontId="12" fillId="2" borderId="0" xfId="3" applyFont="1" applyFill="1" applyBorder="1" applyAlignment="1">
      <alignment vertical="center"/>
    </xf>
    <xf numFmtId="0" fontId="15" fillId="3" borderId="0" xfId="3" applyFont="1" applyFill="1" applyBorder="1" applyAlignment="1">
      <alignment horizontal="left" vertical="center"/>
    </xf>
    <xf numFmtId="0" fontId="17" fillId="3" borderId="0" xfId="3" applyFont="1" applyFill="1" applyBorder="1" applyAlignment="1">
      <alignment horizontal="left" vertical="center" wrapText="1"/>
    </xf>
    <xf numFmtId="0" fontId="18" fillId="5" borderId="15" xfId="3" applyFont="1" applyFill="1" applyBorder="1" applyAlignment="1">
      <alignment horizontal="center" vertical="center" wrapText="1"/>
    </xf>
    <xf numFmtId="0" fontId="18" fillId="5" borderId="17" xfId="3" applyFont="1" applyFill="1" applyBorder="1" applyAlignment="1">
      <alignment horizontal="center" vertical="center" wrapText="1"/>
    </xf>
    <xf numFmtId="0" fontId="6" fillId="3" borderId="0" xfId="3" applyFont="1" applyFill="1" applyBorder="1" applyAlignment="1">
      <alignment horizontal="left"/>
    </xf>
    <xf numFmtId="0" fontId="5" fillId="6" borderId="10" xfId="3" applyFont="1" applyFill="1" applyBorder="1" applyAlignment="1">
      <alignment horizontal="left"/>
    </xf>
    <xf numFmtId="165" fontId="4" fillId="6" borderId="10" xfId="3" applyNumberFormat="1" applyFont="1" applyFill="1" applyBorder="1" applyAlignment="1" applyProtection="1">
      <alignment horizontal="center"/>
      <protection hidden="1"/>
    </xf>
    <xf numFmtId="0" fontId="5" fillId="6" borderId="11" xfId="3" applyFont="1" applyFill="1" applyBorder="1" applyAlignment="1">
      <alignment horizontal="left"/>
    </xf>
    <xf numFmtId="0" fontId="5" fillId="6" borderId="0" xfId="3" applyFont="1" applyFill="1" applyBorder="1" applyAlignment="1">
      <alignment horizontal="left"/>
    </xf>
    <xf numFmtId="165" fontId="4" fillId="6" borderId="0" xfId="3" applyNumberFormat="1" applyFont="1" applyFill="1" applyBorder="1" applyAlignment="1" applyProtection="1">
      <alignment horizontal="center"/>
      <protection hidden="1"/>
    </xf>
    <xf numFmtId="165" fontId="5" fillId="6" borderId="0" xfId="3" applyNumberFormat="1" applyFont="1" applyFill="1" applyBorder="1" applyAlignment="1" applyProtection="1">
      <alignment horizontal="center"/>
      <protection hidden="1"/>
    </xf>
    <xf numFmtId="0" fontId="13" fillId="4" borderId="0" xfId="3" applyFont="1" applyFill="1" applyBorder="1" applyAlignment="1">
      <alignment horizontal="left"/>
    </xf>
    <xf numFmtId="165" fontId="13" fillId="4" borderId="0" xfId="3" applyNumberFormat="1" applyFont="1" applyFill="1" applyBorder="1" applyAlignment="1">
      <alignment horizontal="center"/>
    </xf>
    <xf numFmtId="0" fontId="4" fillId="2" borderId="18" xfId="3" applyFont="1" applyFill="1" applyBorder="1" applyAlignment="1">
      <alignment horizontal="center"/>
    </xf>
    <xf numFmtId="9" fontId="4" fillId="2" borderId="18" xfId="6" applyFont="1" applyFill="1" applyBorder="1" applyAlignment="1">
      <alignment horizontal="center"/>
    </xf>
    <xf numFmtId="0" fontId="11" fillId="2" borderId="0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 wrapText="1"/>
    </xf>
    <xf numFmtId="165" fontId="4" fillId="6" borderId="11" xfId="3" applyNumberFormat="1" applyFont="1" applyFill="1" applyBorder="1" applyAlignment="1" applyProtection="1">
      <alignment horizontal="center"/>
      <protection hidden="1"/>
    </xf>
    <xf numFmtId="0" fontId="5" fillId="6" borderId="12" xfId="3" applyFont="1" applyFill="1" applyBorder="1" applyAlignment="1">
      <alignment horizontal="left"/>
    </xf>
    <xf numFmtId="165" fontId="4" fillId="6" borderId="12" xfId="3" applyNumberFormat="1" applyFont="1" applyFill="1" applyBorder="1" applyAlignment="1" applyProtection="1">
      <alignment horizontal="center"/>
      <protection hidden="1"/>
    </xf>
    <xf numFmtId="0" fontId="13" fillId="5" borderId="15" xfId="3" applyFont="1" applyFill="1" applyBorder="1" applyAlignment="1">
      <alignment horizontal="centerContinuous" vertical="center" wrapText="1"/>
    </xf>
    <xf numFmtId="0" fontId="13" fillId="5" borderId="17" xfId="3" applyFont="1" applyFill="1" applyBorder="1" applyAlignment="1">
      <alignment horizontal="centerContinuous" vertical="center" wrapText="1"/>
    </xf>
    <xf numFmtId="165" fontId="5" fillId="6" borderId="23" xfId="3" applyNumberFormat="1" applyFont="1" applyFill="1" applyBorder="1" applyAlignment="1" applyProtection="1">
      <alignment horizontal="center" vertical="center"/>
      <protection hidden="1"/>
    </xf>
    <xf numFmtId="0" fontId="4" fillId="6" borderId="24" xfId="3" applyFont="1" applyFill="1" applyBorder="1" applyAlignment="1">
      <alignment vertical="center" wrapText="1"/>
    </xf>
    <xf numFmtId="165" fontId="5" fillId="6" borderId="0" xfId="3" applyNumberFormat="1" applyFont="1" applyFill="1" applyBorder="1" applyAlignment="1" applyProtection="1">
      <alignment horizontal="center" vertical="center"/>
      <protection hidden="1"/>
    </xf>
    <xf numFmtId="165" fontId="19" fillId="6" borderId="0" xfId="3" applyNumberFormat="1" applyFont="1" applyFill="1" applyBorder="1" applyAlignment="1" applyProtection="1">
      <alignment horizontal="center" vertical="center"/>
      <protection hidden="1"/>
    </xf>
    <xf numFmtId="9" fontId="19" fillId="6" borderId="0" xfId="3" applyNumberFormat="1" applyFont="1" applyFill="1" applyBorder="1" applyAlignment="1" applyProtection="1">
      <alignment horizontal="center" vertical="center"/>
      <protection hidden="1"/>
    </xf>
    <xf numFmtId="165" fontId="20" fillId="4" borderId="0" xfId="3" applyNumberFormat="1" applyFont="1" applyFill="1" applyBorder="1" applyAlignment="1">
      <alignment horizontal="center" vertical="center"/>
    </xf>
    <xf numFmtId="9" fontId="11" fillId="2" borderId="18" xfId="6" applyFont="1" applyFill="1" applyBorder="1" applyAlignment="1">
      <alignment horizontal="center" vertical="center"/>
    </xf>
    <xf numFmtId="0" fontId="21" fillId="3" borderId="0" xfId="3" applyFont="1" applyFill="1" applyAlignment="1">
      <alignment horizontal="left" vertical="top"/>
    </xf>
    <xf numFmtId="0" fontId="4" fillId="2" borderId="0" xfId="3" applyFont="1" applyFill="1" applyBorder="1" applyAlignment="1">
      <alignment vertical="center"/>
    </xf>
    <xf numFmtId="0" fontId="5" fillId="2" borderId="0" xfId="3" applyFont="1" applyFill="1" applyBorder="1" applyAlignment="1" applyProtection="1">
      <alignment horizontal="center" vertical="center"/>
      <protection hidden="1"/>
    </xf>
    <xf numFmtId="3" fontId="19" fillId="2" borderId="0" xfId="3" applyNumberFormat="1" applyFont="1" applyFill="1" applyBorder="1" applyAlignment="1">
      <alignment vertical="center"/>
    </xf>
    <xf numFmtId="9" fontId="19" fillId="2" borderId="0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 wrapText="1"/>
    </xf>
    <xf numFmtId="0" fontId="13" fillId="5" borderId="14" xfId="3" applyFont="1" applyFill="1" applyBorder="1" applyAlignment="1">
      <alignment horizontal="center" vertical="center" wrapText="1"/>
    </xf>
    <xf numFmtId="165" fontId="5" fillId="6" borderId="10" xfId="3" applyNumberFormat="1" applyFont="1" applyFill="1" applyBorder="1" applyAlignment="1">
      <alignment horizontal="center" vertical="center"/>
    </xf>
    <xf numFmtId="165" fontId="5" fillId="6" borderId="11" xfId="3" applyNumberFormat="1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horizontal="centerContinuous" vertical="center" wrapText="1"/>
    </xf>
    <xf numFmtId="0" fontId="13" fillId="5" borderId="14" xfId="3" applyFont="1" applyFill="1" applyBorder="1" applyAlignment="1" applyProtection="1">
      <alignment horizontal="center" vertical="center" wrapText="1"/>
      <protection locked="0"/>
    </xf>
    <xf numFmtId="0" fontId="13" fillId="5" borderId="0" xfId="3" applyFont="1" applyFill="1" applyBorder="1" applyAlignment="1" applyProtection="1">
      <alignment horizontal="center" vertical="center" wrapText="1"/>
      <protection locked="0"/>
    </xf>
    <xf numFmtId="0" fontId="13" fillId="2" borderId="0" xfId="3" applyFont="1" applyFill="1" applyBorder="1" applyAlignment="1" applyProtection="1">
      <alignment horizontal="center" vertical="center" wrapText="1"/>
      <protection locked="0"/>
    </xf>
    <xf numFmtId="3" fontId="5" fillId="2" borderId="0" xfId="3" applyNumberFormat="1" applyFont="1" applyFill="1" applyBorder="1" applyAlignment="1" applyProtection="1">
      <alignment horizontal="center" vertical="center"/>
      <protection hidden="1"/>
    </xf>
    <xf numFmtId="165" fontId="4" fillId="6" borderId="10" xfId="3" applyNumberFormat="1" applyFont="1" applyFill="1" applyBorder="1" applyAlignment="1">
      <alignment horizontal="center"/>
    </xf>
    <xf numFmtId="165" fontId="4" fillId="6" borderId="12" xfId="3" applyNumberFormat="1" applyFont="1" applyFill="1" applyBorder="1" applyAlignment="1">
      <alignment horizontal="center"/>
    </xf>
    <xf numFmtId="165" fontId="5" fillId="6" borderId="12" xfId="3" applyNumberFormat="1" applyFont="1" applyFill="1" applyBorder="1" applyAlignment="1" applyProtection="1">
      <alignment horizontal="center" vertical="center"/>
      <protection hidden="1"/>
    </xf>
    <xf numFmtId="3" fontId="13" fillId="2" borderId="0" xfId="3" applyNumberFormat="1" applyFont="1" applyFill="1" applyBorder="1" applyAlignment="1">
      <alignment horizontal="center"/>
    </xf>
    <xf numFmtId="9" fontId="4" fillId="2" borderId="0" xfId="6" applyFont="1" applyFill="1" applyBorder="1" applyAlignment="1">
      <alignment horizontal="center"/>
    </xf>
    <xf numFmtId="0" fontId="6" fillId="3" borderId="18" xfId="3" applyFont="1" applyFill="1" applyBorder="1" applyAlignment="1">
      <alignment horizontal="left"/>
    </xf>
    <xf numFmtId="0" fontId="13" fillId="5" borderId="30" xfId="3" applyFont="1" applyFill="1" applyBorder="1" applyAlignment="1">
      <alignment horizontal="center" vertical="center" wrapText="1"/>
    </xf>
    <xf numFmtId="0" fontId="13" fillId="5" borderId="20" xfId="3" applyFont="1" applyFill="1" applyBorder="1" applyAlignment="1" applyProtection="1">
      <alignment horizontal="center" vertical="center" wrapText="1"/>
      <protection locked="0"/>
    </xf>
    <xf numFmtId="0" fontId="5" fillId="6" borderId="10" xfId="3" applyFont="1" applyFill="1" applyBorder="1" applyAlignment="1"/>
    <xf numFmtId="0" fontId="5" fillId="6" borderId="11" xfId="3" applyFont="1" applyFill="1" applyBorder="1" applyAlignment="1"/>
    <xf numFmtId="0" fontId="5" fillId="6" borderId="12" xfId="3" applyFont="1" applyFill="1" applyBorder="1" applyAlignment="1"/>
    <xf numFmtId="3" fontId="13" fillId="4" borderId="0" xfId="3" applyNumberFormat="1" applyFont="1" applyFill="1" applyBorder="1" applyAlignment="1">
      <alignment horizontal="center"/>
    </xf>
    <xf numFmtId="0" fontId="11" fillId="0" borderId="27" xfId="3" applyFont="1" applyFill="1" applyBorder="1" applyAlignment="1">
      <alignment horizontal="left" vertical="center" wrapText="1"/>
    </xf>
    <xf numFmtId="0" fontId="11" fillId="0" borderId="28" xfId="3" applyFont="1" applyFill="1" applyBorder="1" applyAlignment="1">
      <alignment horizontal="left" vertical="center" wrapText="1"/>
    </xf>
    <xf numFmtId="0" fontId="11" fillId="0" borderId="29" xfId="3" applyFont="1" applyFill="1" applyBorder="1" applyAlignment="1">
      <alignment horizontal="left" vertical="center" wrapText="1"/>
    </xf>
    <xf numFmtId="0" fontId="13" fillId="5" borderId="0" xfId="3" applyFont="1" applyFill="1" applyBorder="1" applyAlignment="1">
      <alignment horizontal="left" vertical="center" wrapText="1"/>
    </xf>
    <xf numFmtId="164" fontId="5" fillId="6" borderId="25" xfId="1" applyNumberFormat="1" applyFont="1" applyFill="1" applyBorder="1" applyAlignment="1" applyProtection="1">
      <alignment horizontal="center"/>
      <protection hidden="1"/>
    </xf>
    <xf numFmtId="164" fontId="5" fillId="6" borderId="26" xfId="1" applyNumberFormat="1" applyFont="1" applyFill="1" applyBorder="1" applyAlignment="1" applyProtection="1">
      <alignment horizontal="center"/>
      <protection hidden="1"/>
    </xf>
    <xf numFmtId="164" fontId="13" fillId="4" borderId="0" xfId="1" applyNumberFormat="1" applyFont="1" applyFill="1" applyBorder="1" applyAlignment="1">
      <alignment horizontal="center" vertical="center" wrapText="1"/>
    </xf>
    <xf numFmtId="0" fontId="12" fillId="4" borderId="1" xfId="3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center" vertical="center" wrapText="1"/>
    </xf>
    <xf numFmtId="0" fontId="12" fillId="4" borderId="3" xfId="3" applyFont="1" applyFill="1" applyBorder="1" applyAlignment="1">
      <alignment horizontal="center" vertical="center" wrapText="1"/>
    </xf>
    <xf numFmtId="0" fontId="11" fillId="0" borderId="6" xfId="3" applyFont="1" applyFill="1" applyBorder="1" applyAlignment="1">
      <alignment horizontal="left" vertical="center" wrapText="1"/>
    </xf>
    <xf numFmtId="0" fontId="11" fillId="0" borderId="7" xfId="3" applyFont="1" applyFill="1" applyBorder="1" applyAlignment="1">
      <alignment horizontal="left" vertical="center" wrapText="1"/>
    </xf>
    <xf numFmtId="0" fontId="11" fillId="0" borderId="8" xfId="3" applyFont="1" applyFill="1" applyBorder="1" applyAlignment="1">
      <alignment horizontal="left" vertical="center" wrapText="1"/>
    </xf>
    <xf numFmtId="0" fontId="11" fillId="0" borderId="19" xfId="3" applyFont="1" applyFill="1" applyBorder="1" applyAlignment="1">
      <alignment horizontal="left" vertical="center" wrapText="1"/>
    </xf>
    <xf numFmtId="0" fontId="13" fillId="5" borderId="0" xfId="3" applyFont="1" applyFill="1" applyBorder="1" applyAlignment="1">
      <alignment horizontal="center" vertical="center" wrapText="1"/>
    </xf>
    <xf numFmtId="165" fontId="5" fillId="6" borderId="12" xfId="3" applyNumberFormat="1" applyFont="1" applyFill="1" applyBorder="1" applyAlignment="1" applyProtection="1">
      <alignment horizontal="center" vertical="center"/>
      <protection hidden="1"/>
    </xf>
    <xf numFmtId="165" fontId="5" fillId="6" borderId="10" xfId="3" applyNumberFormat="1" applyFont="1" applyFill="1" applyBorder="1" applyAlignment="1" applyProtection="1">
      <alignment horizontal="center" vertical="center"/>
      <protection hidden="1"/>
    </xf>
    <xf numFmtId="0" fontId="4" fillId="6" borderId="11" xfId="3" applyFont="1" applyFill="1" applyBorder="1" applyAlignment="1">
      <alignment horizontal="left" vertical="center"/>
    </xf>
    <xf numFmtId="0" fontId="4" fillId="6" borderId="11" xfId="3" applyFont="1" applyFill="1" applyBorder="1" applyAlignment="1">
      <alignment horizontal="left" vertical="center" wrapText="1"/>
    </xf>
    <xf numFmtId="0" fontId="4" fillId="6" borderId="10" xfId="3" applyFont="1" applyFill="1" applyBorder="1" applyAlignment="1">
      <alignment horizontal="left" vertical="center"/>
    </xf>
    <xf numFmtId="165" fontId="5" fillId="6" borderId="0" xfId="3" applyNumberFormat="1" applyFont="1" applyFill="1" applyBorder="1" applyAlignment="1" applyProtection="1">
      <alignment horizontal="center" vertical="center"/>
      <protection hidden="1"/>
    </xf>
    <xf numFmtId="0" fontId="4" fillId="6" borderId="22" xfId="3" applyFont="1" applyFill="1" applyBorder="1" applyAlignment="1">
      <alignment horizontal="left" vertical="center"/>
    </xf>
    <xf numFmtId="0" fontId="13" fillId="4" borderId="24" xfId="3" applyFont="1" applyFill="1" applyBorder="1" applyAlignment="1">
      <alignment horizontal="center" vertical="center"/>
    </xf>
    <xf numFmtId="165" fontId="9" fillId="4" borderId="0" xfId="3" applyNumberFormat="1" applyFont="1" applyFill="1" applyBorder="1" applyAlignment="1">
      <alignment horizontal="center" vertical="center"/>
    </xf>
    <xf numFmtId="0" fontId="4" fillId="2" borderId="18" xfId="3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left" vertical="center" wrapText="1"/>
    </xf>
    <xf numFmtId="0" fontId="13" fillId="5" borderId="14" xfId="3" applyFont="1" applyFill="1" applyBorder="1" applyAlignment="1">
      <alignment horizontal="center" vertical="center" wrapText="1"/>
    </xf>
    <xf numFmtId="0" fontId="4" fillId="6" borderId="0" xfId="3" applyFont="1" applyFill="1" applyBorder="1" applyAlignment="1">
      <alignment horizontal="center" vertical="center" wrapText="1"/>
    </xf>
    <xf numFmtId="0" fontId="4" fillId="6" borderId="21" xfId="3" applyFont="1" applyFill="1" applyBorder="1" applyAlignment="1">
      <alignment horizontal="center" vertical="center" wrapText="1"/>
    </xf>
    <xf numFmtId="165" fontId="19" fillId="6" borderId="0" xfId="3" applyNumberFormat="1" applyFont="1" applyFill="1" applyBorder="1" applyAlignment="1" applyProtection="1">
      <alignment horizontal="center" vertical="center"/>
      <protection hidden="1"/>
    </xf>
    <xf numFmtId="165" fontId="19" fillId="6" borderId="23" xfId="3" applyNumberFormat="1" applyFont="1" applyFill="1" applyBorder="1" applyAlignment="1" applyProtection="1">
      <alignment horizontal="center" vertical="center"/>
      <protection hidden="1"/>
    </xf>
    <xf numFmtId="9" fontId="19" fillId="6" borderId="0" xfId="3" applyNumberFormat="1" applyFont="1" applyFill="1" applyBorder="1" applyAlignment="1">
      <alignment horizontal="center" vertical="center"/>
    </xf>
    <xf numFmtId="9" fontId="19" fillId="6" borderId="21" xfId="3" applyNumberFormat="1" applyFont="1" applyFill="1" applyBorder="1" applyAlignment="1">
      <alignment horizontal="center" vertical="center"/>
    </xf>
    <xf numFmtId="0" fontId="13" fillId="5" borderId="20" xfId="3" applyFont="1" applyFill="1" applyBorder="1" applyAlignment="1">
      <alignment horizontal="center" vertical="center" wrapText="1"/>
    </xf>
    <xf numFmtId="0" fontId="13" fillId="5" borderId="14" xfId="3" applyFont="1" applyFill="1" applyBorder="1" applyAlignment="1">
      <alignment horizontal="center" vertical="center"/>
    </xf>
    <xf numFmtId="0" fontId="13" fillId="5" borderId="0" xfId="3" applyFont="1" applyFill="1" applyBorder="1" applyAlignment="1">
      <alignment horizontal="center" vertical="center"/>
    </xf>
    <xf numFmtId="0" fontId="11" fillId="2" borderId="19" xfId="3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/>
    </xf>
    <xf numFmtId="0" fontId="4" fillId="3" borderId="2" xfId="3" applyFont="1" applyFill="1" applyBorder="1" applyAlignment="1">
      <alignment horizontal="center"/>
    </xf>
    <xf numFmtId="0" fontId="4" fillId="3" borderId="3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wrapText="1"/>
    </xf>
    <xf numFmtId="0" fontId="5" fillId="3" borderId="2" xfId="3" applyFont="1" applyFill="1" applyBorder="1" applyAlignment="1">
      <alignment horizontal="center" wrapText="1"/>
    </xf>
    <xf numFmtId="0" fontId="8" fillId="4" borderId="0" xfId="3" applyFont="1" applyFill="1" applyBorder="1" applyAlignment="1">
      <alignment horizontal="center" wrapText="1"/>
    </xf>
    <xf numFmtId="0" fontId="9" fillId="4" borderId="0" xfId="3" applyFont="1" applyFill="1" applyBorder="1" applyAlignment="1">
      <alignment horizontal="center" wrapText="1"/>
    </xf>
  </cellXfs>
  <cellStyles count="11">
    <cellStyle name="Normal" xfId="0" builtinId="0"/>
    <cellStyle name="Normal 2" xfId="2"/>
    <cellStyle name="Normal 2 2" xfId="3"/>
    <cellStyle name="Normal 2 2 3" xfId="7"/>
    <cellStyle name="Normal 2 3 2" xfId="5"/>
    <cellStyle name="Porcentaje" xfId="1" builtinId="5"/>
    <cellStyle name="Porcentaje 10" xfId="8"/>
    <cellStyle name="Porcentaje 2" xfId="4"/>
    <cellStyle name="Porcentaje 3 2" xfId="9"/>
    <cellStyle name="Porcentual 2" xfId="6"/>
    <cellStyle name="Porcentual 2 2" xfId="10"/>
  </cellStyles>
  <dxfs count="0"/>
  <tableStyles count="0" defaultTableStyle="TableStyleMedium2" defaultPivotStyle="PivotStyleLight16"/>
  <colors>
    <mruColors>
      <color rgb="FF305496"/>
      <color rgb="FFFF3333"/>
      <color rgb="FFFF8989"/>
      <color rgb="FFFF9797"/>
      <color rgb="FFDDEBF7"/>
      <color rgb="FFCDFFCD"/>
      <color rgb="FFFFFF89"/>
      <color rgb="FFFFE5E5"/>
      <color rgb="FFC1FFC1"/>
      <color rgb="FF9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7.8285181733457596E-2</c:v>
                </c:pt>
                <c:pt idx="2">
                  <c:v>0.28797763280521899</c:v>
                </c:pt>
                <c:pt idx="3">
                  <c:v>0.3047530288909599</c:v>
                </c:pt>
                <c:pt idx="4">
                  <c:v>0.25535880708294501</c:v>
                </c:pt>
                <c:pt idx="5">
                  <c:v>7.3625349487418459E-2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01-4D93-8718-4FF08A4B4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9904"/>
        <c:axId val="1"/>
      </c:barChart>
      <c:catAx>
        <c:axId val="22650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650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401-4C20-87D5-37DC4A90B66A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401-4C20-87D5-37DC4A90B66A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401-4C20-87D5-37DC4A90B66A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401-4C20-87D5-37DC4A90B6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#\ ##0</c:formatCode>
                <c:ptCount val="2"/>
                <c:pt idx="0">
                  <c:v>77</c:v>
                </c:pt>
                <c:pt idx="1">
                  <c:v>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01-4C20-87D5-37DC4A90B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14E-4CD6-AC6F-9F1A98A5DC24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14E-4CD6-AC6F-9F1A98A5DC24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CAI!$C$186:$C$197</c:f>
              <c:numCache>
                <c:formatCode>#\ ##0</c:formatCode>
                <c:ptCount val="12"/>
                <c:pt idx="0">
                  <c:v>85</c:v>
                </c:pt>
                <c:pt idx="1">
                  <c:v>92</c:v>
                </c:pt>
                <c:pt idx="2">
                  <c:v>85</c:v>
                </c:pt>
                <c:pt idx="3">
                  <c:v>98</c:v>
                </c:pt>
                <c:pt idx="4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4E-4CD6-AC6F-9F1A98A5DC24}"/>
            </c:ext>
          </c:extLst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14E-4CD6-AC6F-9F1A98A5DC24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14E-4CD6-AC6F-9F1A98A5DC24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14E-4CD6-AC6F-9F1A98A5DC24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14E-4CD6-AC6F-9F1A98A5DC24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14E-4CD6-AC6F-9F1A98A5DC24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14E-4CD6-AC6F-9F1A98A5DC24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4E-4CD6-AC6F-9F1A98A5DC24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14E-4CD6-AC6F-9F1A98A5DC24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CAI!$D$186:$D$197</c:f>
              <c:numCache>
                <c:formatCode>#\ ##0</c:formatCode>
                <c:ptCount val="12"/>
                <c:pt idx="0">
                  <c:v>122</c:v>
                </c:pt>
                <c:pt idx="1">
                  <c:v>115</c:v>
                </c:pt>
                <c:pt idx="2">
                  <c:v>136</c:v>
                </c:pt>
                <c:pt idx="3">
                  <c:v>94</c:v>
                </c:pt>
                <c:pt idx="4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14E-4CD6-AC6F-9F1A98A5DC24}"/>
            </c:ext>
          </c:extLst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14E-4CD6-AC6F-9F1A98A5DC24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14E-4CD6-AC6F-9F1A98A5DC24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14E-4CD6-AC6F-9F1A98A5DC24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14E-4CD6-AC6F-9F1A98A5DC24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14E-4CD6-AC6F-9F1A98A5DC24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14E-4CD6-AC6F-9F1A98A5DC24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14E-4CD6-AC6F-9F1A98A5DC24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14E-4CD6-AC6F-9F1A98A5DC24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14E-4CD6-AC6F-9F1A98A5DC24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CAI!$E$186:$E$197</c:f>
              <c:numCache>
                <c:formatCode>#\ 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14E-4CD6-AC6F-9F1A98A5D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936"/>
        <c:axId val="1"/>
      </c:barChart>
      <c:catAx>
        <c:axId val="22912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125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EB4-4F30-AFEA-0A4734C47A7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#\ ##0</c:formatCode>
                <c:ptCount val="4"/>
                <c:pt idx="0">
                  <c:v>1028</c:v>
                </c:pt>
                <c:pt idx="1">
                  <c:v>4830</c:v>
                </c:pt>
                <c:pt idx="2">
                  <c:v>2953</c:v>
                </c:pt>
                <c:pt idx="3">
                  <c:v>9349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B4-4F30-AFEA-0A4734C47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520"/>
        <c:axId val="1"/>
      </c:barChart>
      <c:catAx>
        <c:axId val="22912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125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64D8-4730-A4E2-05F5ADB8D0DD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64D8-4730-A4E2-05F5ADB8D0DD}"/>
              </c:ext>
            </c:extLst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4D8-4730-A4E2-05F5ADB8D0DD}"/>
                </c:ext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4D8-4730-A4E2-05F5ADB8D0D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#\ ##0</c:formatCode>
                <c:ptCount val="2"/>
                <c:pt idx="0">
                  <c:v>878</c:v>
                </c:pt>
                <c:pt idx="1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D8-4730-A4E2-05F5ADB8D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70F-4EC3-B7CC-70C159B855F5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70F-4EC3-B7CC-70C159B855F5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70F-4EC3-B7CC-70C159B855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#\ ##0</c:formatCode>
                <c:ptCount val="3"/>
                <c:pt idx="0">
                  <c:v>531</c:v>
                </c:pt>
                <c:pt idx="1">
                  <c:v>311</c:v>
                </c:pt>
                <c:pt idx="2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0F-4EC3-B7CC-70C159B85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29566864"/>
        <c:axId val="1"/>
      </c:barChart>
      <c:catAx>
        <c:axId val="22956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56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495300</xdr:colOff>
      <xdr:row>158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495300</xdr:colOff>
      <xdr:row>200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294</xdr:row>
      <xdr:rowOff>161925</xdr:rowOff>
    </xdr:from>
    <xdr:to>
      <xdr:col>14</xdr:col>
      <xdr:colOff>523875</xdr:colOff>
      <xdr:row>320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171450</xdr:rowOff>
    </xdr:from>
    <xdr:to>
      <xdr:col>14</xdr:col>
      <xdr:colOff>485775</xdr:colOff>
      <xdr:row>235</xdr:row>
      <xdr:rowOff>95250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371476</xdr:colOff>
      <xdr:row>236</xdr:row>
      <xdr:rowOff>133350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458201" y="21736050"/>
          <a:ext cx="324802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O323"/>
  <sheetViews>
    <sheetView tabSelected="1" view="pageBreakPreview" topLeftCell="A119" zoomScale="140" zoomScaleNormal="100" zoomScaleSheetLayoutView="140" workbookViewId="0">
      <selection activeCell="N119" sqref="N119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384" width="6.140625" style="2"/>
  </cols>
  <sheetData>
    <row r="1" spans="1:15" ht="15" hidden="1" customHeight="1" x14ac:dyDescent="0.25">
      <c r="A1" s="140" t="s">
        <v>29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2"/>
      <c r="M1" s="1"/>
      <c r="N1" s="143" t="s">
        <v>30</v>
      </c>
      <c r="O1" s="144"/>
    </row>
    <row r="2" spans="1:15" ht="15" hidden="1" customHeight="1" x14ac:dyDescent="0.25">
      <c r="A2" s="3" t="s">
        <v>31</v>
      </c>
      <c r="B2" s="3" t="s">
        <v>32</v>
      </c>
      <c r="C2" s="3" t="s">
        <v>31</v>
      </c>
      <c r="D2" s="3" t="s">
        <v>32</v>
      </c>
      <c r="E2" s="3" t="s">
        <v>31</v>
      </c>
      <c r="F2" s="3" t="s">
        <v>32</v>
      </c>
      <c r="G2" s="3" t="s">
        <v>31</v>
      </c>
      <c r="H2" s="3" t="s">
        <v>32</v>
      </c>
      <c r="I2" s="3" t="s">
        <v>31</v>
      </c>
      <c r="J2" s="3" t="s">
        <v>32</v>
      </c>
      <c r="K2" s="3" t="s">
        <v>31</v>
      </c>
      <c r="L2" s="3" t="s">
        <v>32</v>
      </c>
      <c r="M2" s="1"/>
      <c r="N2" s="4" t="s">
        <v>33</v>
      </c>
      <c r="O2" s="4" t="s">
        <v>32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31</v>
      </c>
      <c r="B4" s="3" t="s">
        <v>32</v>
      </c>
      <c r="C4" s="3" t="s">
        <v>31</v>
      </c>
      <c r="D4" s="3" t="s">
        <v>32</v>
      </c>
      <c r="E4" s="3" t="s">
        <v>31</v>
      </c>
      <c r="F4" s="3" t="s">
        <v>32</v>
      </c>
      <c r="G4" s="3" t="s">
        <v>31</v>
      </c>
      <c r="H4" s="3" t="s">
        <v>32</v>
      </c>
      <c r="I4" s="3" t="s">
        <v>31</v>
      </c>
      <c r="J4" s="3" t="s">
        <v>32</v>
      </c>
      <c r="K4" s="3" t="s">
        <v>31</v>
      </c>
      <c r="L4" s="3" t="s">
        <v>32</v>
      </c>
      <c r="M4" s="1"/>
      <c r="N4" s="4" t="s">
        <v>33</v>
      </c>
      <c r="O4" s="3" t="s">
        <v>32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31</v>
      </c>
      <c r="B6" s="3" t="s">
        <v>32</v>
      </c>
      <c r="C6" s="3" t="s">
        <v>31</v>
      </c>
      <c r="D6" s="3" t="s">
        <v>32</v>
      </c>
      <c r="E6" s="3" t="s">
        <v>31</v>
      </c>
      <c r="F6" s="3" t="s">
        <v>32</v>
      </c>
      <c r="G6" s="3" t="s">
        <v>31</v>
      </c>
      <c r="H6" s="3" t="s">
        <v>32</v>
      </c>
      <c r="I6" s="3" t="s">
        <v>31</v>
      </c>
      <c r="J6" s="3" t="s">
        <v>32</v>
      </c>
      <c r="K6" s="3" t="s">
        <v>31</v>
      </c>
      <c r="L6" s="3" t="s">
        <v>32</v>
      </c>
      <c r="M6" s="1"/>
      <c r="N6" s="4" t="s">
        <v>33</v>
      </c>
      <c r="O6" s="3" t="s">
        <v>32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31</v>
      </c>
      <c r="B8" s="3" t="s">
        <v>32</v>
      </c>
      <c r="C8" s="3" t="s">
        <v>31</v>
      </c>
      <c r="D8" s="3" t="s">
        <v>32</v>
      </c>
      <c r="E8" s="3" t="s">
        <v>31</v>
      </c>
      <c r="F8" s="3" t="s">
        <v>32</v>
      </c>
      <c r="G8" s="3" t="s">
        <v>31</v>
      </c>
      <c r="H8" s="3" t="s">
        <v>32</v>
      </c>
      <c r="I8" s="3" t="s">
        <v>31</v>
      </c>
      <c r="J8" s="3" t="s">
        <v>32</v>
      </c>
      <c r="K8" s="3" t="s">
        <v>31</v>
      </c>
      <c r="L8" s="3" t="s">
        <v>32</v>
      </c>
      <c r="M8" s="1"/>
      <c r="N8" s="4" t="s">
        <v>33</v>
      </c>
      <c r="O8" s="3" t="s">
        <v>32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31</v>
      </c>
      <c r="B10" s="3" t="s">
        <v>32</v>
      </c>
      <c r="C10" s="3" t="s">
        <v>31</v>
      </c>
      <c r="D10" s="3" t="s">
        <v>32</v>
      </c>
      <c r="E10" s="3" t="s">
        <v>31</v>
      </c>
      <c r="F10" s="3" t="s">
        <v>32</v>
      </c>
      <c r="G10" s="3" t="s">
        <v>31</v>
      </c>
      <c r="H10" s="3" t="s">
        <v>32</v>
      </c>
      <c r="I10" s="3" t="s">
        <v>31</v>
      </c>
      <c r="J10" s="3" t="s">
        <v>32</v>
      </c>
      <c r="K10" s="3" t="s">
        <v>31</v>
      </c>
      <c r="L10" s="3" t="s">
        <v>32</v>
      </c>
      <c r="M10" s="1"/>
      <c r="N10" s="4" t="s">
        <v>33</v>
      </c>
      <c r="O10" s="3" t="s">
        <v>32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31</v>
      </c>
      <c r="B12" s="3" t="s">
        <v>32</v>
      </c>
      <c r="C12" s="3" t="s">
        <v>31</v>
      </c>
      <c r="D12" s="3" t="s">
        <v>32</v>
      </c>
      <c r="E12" s="3" t="s">
        <v>31</v>
      </c>
      <c r="F12" s="3" t="s">
        <v>32</v>
      </c>
      <c r="G12" s="3" t="s">
        <v>31</v>
      </c>
      <c r="H12" s="3" t="s">
        <v>32</v>
      </c>
      <c r="I12" s="3" t="s">
        <v>31</v>
      </c>
      <c r="J12" s="3" t="s">
        <v>32</v>
      </c>
      <c r="K12" s="3" t="s">
        <v>31</v>
      </c>
      <c r="L12" s="3" t="s">
        <v>32</v>
      </c>
      <c r="M12" s="1"/>
      <c r="N12" s="4" t="s">
        <v>33</v>
      </c>
      <c r="O12" s="3" t="s">
        <v>32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31</v>
      </c>
      <c r="B14" s="3" t="s">
        <v>32</v>
      </c>
      <c r="C14" s="3" t="s">
        <v>31</v>
      </c>
      <c r="D14" s="3" t="s">
        <v>32</v>
      </c>
      <c r="E14" s="3" t="s">
        <v>31</v>
      </c>
      <c r="F14" s="3" t="s">
        <v>32</v>
      </c>
      <c r="G14" s="3" t="s">
        <v>31</v>
      </c>
      <c r="H14" s="3" t="s">
        <v>32</v>
      </c>
      <c r="I14" s="3" t="s">
        <v>31</v>
      </c>
      <c r="J14" s="3" t="s">
        <v>32</v>
      </c>
      <c r="K14" s="3" t="s">
        <v>31</v>
      </c>
      <c r="L14" s="3" t="s">
        <v>32</v>
      </c>
      <c r="M14" s="1"/>
      <c r="N14" s="4" t="s">
        <v>33</v>
      </c>
      <c r="O14" s="3" t="s">
        <v>32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31</v>
      </c>
      <c r="B16" s="3" t="s">
        <v>32</v>
      </c>
      <c r="C16" s="3" t="s">
        <v>31</v>
      </c>
      <c r="D16" s="3" t="s">
        <v>32</v>
      </c>
      <c r="E16" s="3" t="s">
        <v>31</v>
      </c>
      <c r="F16" s="3" t="s">
        <v>32</v>
      </c>
      <c r="G16" s="3" t="s">
        <v>31</v>
      </c>
      <c r="H16" s="3" t="s">
        <v>32</v>
      </c>
      <c r="I16" s="3" t="s">
        <v>31</v>
      </c>
      <c r="J16" s="3" t="s">
        <v>32</v>
      </c>
      <c r="K16" s="3" t="s">
        <v>31</v>
      </c>
      <c r="L16" s="3" t="s">
        <v>32</v>
      </c>
      <c r="M16" s="1"/>
      <c r="N16" s="4" t="s">
        <v>33</v>
      </c>
      <c r="O16" s="3" t="s">
        <v>32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31</v>
      </c>
      <c r="B18" s="3" t="s">
        <v>32</v>
      </c>
      <c r="C18" s="3" t="s">
        <v>31</v>
      </c>
      <c r="D18" s="3" t="s">
        <v>32</v>
      </c>
      <c r="E18" s="3" t="s">
        <v>31</v>
      </c>
      <c r="F18" s="3" t="s">
        <v>32</v>
      </c>
      <c r="G18" s="3" t="s">
        <v>31</v>
      </c>
      <c r="H18" s="3" t="s">
        <v>32</v>
      </c>
      <c r="I18" s="3" t="s">
        <v>31</v>
      </c>
      <c r="J18" s="3" t="s">
        <v>32</v>
      </c>
      <c r="K18" s="3" t="s">
        <v>31</v>
      </c>
      <c r="L18" s="3" t="s">
        <v>32</v>
      </c>
      <c r="M18" s="1"/>
      <c r="N18" s="4" t="s">
        <v>33</v>
      </c>
      <c r="O18" s="3" t="s">
        <v>32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31</v>
      </c>
      <c r="B20" s="3" t="s">
        <v>32</v>
      </c>
      <c r="C20" s="3" t="s">
        <v>31</v>
      </c>
      <c r="D20" s="3" t="s">
        <v>32</v>
      </c>
      <c r="E20" s="3" t="s">
        <v>31</v>
      </c>
      <c r="F20" s="3" t="s">
        <v>32</v>
      </c>
      <c r="G20" s="3" t="s">
        <v>31</v>
      </c>
      <c r="H20" s="3" t="s">
        <v>32</v>
      </c>
      <c r="I20" s="3" t="s">
        <v>31</v>
      </c>
      <c r="J20" s="3" t="s">
        <v>32</v>
      </c>
      <c r="K20" s="3" t="s">
        <v>31</v>
      </c>
      <c r="L20" s="3" t="s">
        <v>32</v>
      </c>
      <c r="M20" s="1"/>
      <c r="N20" s="4" t="s">
        <v>33</v>
      </c>
      <c r="O20" s="3" t="s">
        <v>32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31</v>
      </c>
      <c r="B22" s="3" t="s">
        <v>32</v>
      </c>
      <c r="C22" s="3" t="s">
        <v>31</v>
      </c>
      <c r="D22" s="3" t="s">
        <v>32</v>
      </c>
      <c r="E22" s="3" t="s">
        <v>31</v>
      </c>
      <c r="F22" s="3" t="s">
        <v>32</v>
      </c>
      <c r="G22" s="3" t="s">
        <v>31</v>
      </c>
      <c r="H22" s="3" t="s">
        <v>32</v>
      </c>
      <c r="I22" s="3" t="s">
        <v>31</v>
      </c>
      <c r="J22" s="3" t="s">
        <v>32</v>
      </c>
      <c r="K22" s="3" t="s">
        <v>31</v>
      </c>
      <c r="L22" s="3" t="s">
        <v>32</v>
      </c>
      <c r="M22" s="1"/>
      <c r="N22" s="4" t="s">
        <v>33</v>
      </c>
      <c r="O22" s="3" t="s">
        <v>32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31</v>
      </c>
      <c r="B24" s="3" t="s">
        <v>32</v>
      </c>
      <c r="C24" s="3" t="s">
        <v>31</v>
      </c>
      <c r="D24" s="3" t="s">
        <v>32</v>
      </c>
      <c r="E24" s="3" t="s">
        <v>31</v>
      </c>
      <c r="F24" s="3" t="s">
        <v>32</v>
      </c>
      <c r="G24" s="3" t="s">
        <v>31</v>
      </c>
      <c r="H24" s="3" t="s">
        <v>32</v>
      </c>
      <c r="I24" s="3" t="s">
        <v>31</v>
      </c>
      <c r="J24" s="3" t="s">
        <v>32</v>
      </c>
      <c r="K24" s="3" t="s">
        <v>31</v>
      </c>
      <c r="L24" s="3" t="s">
        <v>32</v>
      </c>
      <c r="M24" s="1"/>
      <c r="N24" s="4" t="s">
        <v>33</v>
      </c>
      <c r="O24" s="3" t="s">
        <v>32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34</v>
      </c>
      <c r="B28" s="3" t="s">
        <v>35</v>
      </c>
      <c r="C28" s="3" t="s">
        <v>36</v>
      </c>
      <c r="D28" s="3" t="s">
        <v>34</v>
      </c>
      <c r="E28" s="3" t="s">
        <v>35</v>
      </c>
      <c r="F28" s="3" t="s">
        <v>36</v>
      </c>
      <c r="G28" s="3" t="s">
        <v>34</v>
      </c>
      <c r="H28" s="3" t="s">
        <v>35</v>
      </c>
      <c r="I28" s="3" t="s">
        <v>36</v>
      </c>
      <c r="J28" s="3" t="s">
        <v>34</v>
      </c>
      <c r="K28" s="3" t="s">
        <v>35</v>
      </c>
      <c r="L28" s="3" t="s">
        <v>36</v>
      </c>
      <c r="M28" s="3" t="s">
        <v>34</v>
      </c>
      <c r="N28" s="3" t="s">
        <v>35</v>
      </c>
      <c r="O28" s="3" t="s">
        <v>36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34</v>
      </c>
      <c r="B30" s="3" t="s">
        <v>35</v>
      </c>
      <c r="C30" s="3" t="s">
        <v>36</v>
      </c>
      <c r="D30" s="3" t="s">
        <v>34</v>
      </c>
      <c r="E30" s="3" t="s">
        <v>35</v>
      </c>
      <c r="F30" s="3" t="s">
        <v>36</v>
      </c>
      <c r="G30" s="3" t="s">
        <v>34</v>
      </c>
      <c r="H30" s="3" t="s">
        <v>35</v>
      </c>
      <c r="I30" s="3" t="s">
        <v>36</v>
      </c>
      <c r="J30" s="3" t="s">
        <v>34</v>
      </c>
      <c r="K30" s="3" t="s">
        <v>35</v>
      </c>
      <c r="L30" s="3" t="s">
        <v>36</v>
      </c>
      <c r="M30" s="3" t="s">
        <v>34</v>
      </c>
      <c r="N30" s="3" t="s">
        <v>35</v>
      </c>
      <c r="O30" s="3" t="s">
        <v>36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34</v>
      </c>
      <c r="B32" s="3" t="s">
        <v>35</v>
      </c>
      <c r="C32" s="3" t="s">
        <v>36</v>
      </c>
      <c r="D32" s="3" t="s">
        <v>34</v>
      </c>
      <c r="E32" s="3" t="s">
        <v>35</v>
      </c>
      <c r="F32" s="3" t="s">
        <v>36</v>
      </c>
      <c r="G32" s="3" t="s">
        <v>34</v>
      </c>
      <c r="H32" s="3" t="s">
        <v>35</v>
      </c>
      <c r="I32" s="3" t="s">
        <v>36</v>
      </c>
      <c r="J32" s="3" t="s">
        <v>34</v>
      </c>
      <c r="K32" s="3" t="s">
        <v>35</v>
      </c>
      <c r="L32" s="3" t="s">
        <v>36</v>
      </c>
      <c r="M32" s="3" t="s">
        <v>34</v>
      </c>
      <c r="N32" s="3" t="s">
        <v>35</v>
      </c>
      <c r="O32" s="3" t="s">
        <v>36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34</v>
      </c>
      <c r="B34" s="3" t="s">
        <v>35</v>
      </c>
      <c r="C34" s="3" t="s">
        <v>36</v>
      </c>
      <c r="D34" s="3" t="s">
        <v>34</v>
      </c>
      <c r="E34" s="3" t="s">
        <v>35</v>
      </c>
      <c r="F34" s="3" t="s">
        <v>36</v>
      </c>
      <c r="G34" s="3" t="s">
        <v>34</v>
      </c>
      <c r="H34" s="3" t="s">
        <v>35</v>
      </c>
      <c r="I34" s="3" t="s">
        <v>36</v>
      </c>
      <c r="J34" s="3" t="s">
        <v>34</v>
      </c>
      <c r="K34" s="3" t="s">
        <v>35</v>
      </c>
      <c r="L34" s="3" t="s">
        <v>36</v>
      </c>
      <c r="M34" s="3" t="s">
        <v>34</v>
      </c>
      <c r="N34" s="3" t="s">
        <v>35</v>
      </c>
      <c r="O34" s="3" t="s">
        <v>36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34</v>
      </c>
      <c r="B36" s="3" t="s">
        <v>35</v>
      </c>
      <c r="C36" s="3" t="s">
        <v>36</v>
      </c>
      <c r="D36" s="3" t="s">
        <v>34</v>
      </c>
      <c r="E36" s="3" t="s">
        <v>35</v>
      </c>
      <c r="F36" s="3" t="s">
        <v>36</v>
      </c>
      <c r="G36" s="3" t="s">
        <v>34</v>
      </c>
      <c r="H36" s="3" t="s">
        <v>35</v>
      </c>
      <c r="I36" s="3" t="s">
        <v>36</v>
      </c>
      <c r="J36" s="3" t="s">
        <v>34</v>
      </c>
      <c r="K36" s="3" t="s">
        <v>35</v>
      </c>
      <c r="L36" s="3" t="s">
        <v>36</v>
      </c>
      <c r="M36" s="3" t="s">
        <v>34</v>
      </c>
      <c r="N36" s="3" t="s">
        <v>35</v>
      </c>
      <c r="O36" s="3" t="s">
        <v>36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34</v>
      </c>
      <c r="B38" s="3" t="s">
        <v>35</v>
      </c>
      <c r="C38" s="3" t="s">
        <v>36</v>
      </c>
      <c r="D38" s="3" t="s">
        <v>34</v>
      </c>
      <c r="E38" s="3" t="s">
        <v>35</v>
      </c>
      <c r="F38" s="3" t="s">
        <v>36</v>
      </c>
      <c r="G38" s="3" t="s">
        <v>34</v>
      </c>
      <c r="H38" s="3" t="s">
        <v>35</v>
      </c>
      <c r="I38" s="3" t="s">
        <v>36</v>
      </c>
      <c r="J38" s="3" t="s">
        <v>34</v>
      </c>
      <c r="K38" s="3" t="s">
        <v>35</v>
      </c>
      <c r="L38" s="3" t="s">
        <v>36</v>
      </c>
      <c r="M38" s="3" t="s">
        <v>34</v>
      </c>
      <c r="N38" s="3" t="s">
        <v>35</v>
      </c>
      <c r="O38" s="3" t="s">
        <v>36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34</v>
      </c>
      <c r="B40" s="3" t="s">
        <v>35</v>
      </c>
      <c r="C40" s="3" t="s">
        <v>36</v>
      </c>
      <c r="D40" s="3" t="s">
        <v>34</v>
      </c>
      <c r="E40" s="3" t="s">
        <v>35</v>
      </c>
      <c r="F40" s="3" t="s">
        <v>36</v>
      </c>
      <c r="G40" s="3" t="s">
        <v>34</v>
      </c>
      <c r="H40" s="3" t="s">
        <v>35</v>
      </c>
      <c r="I40" s="3" t="s">
        <v>36</v>
      </c>
      <c r="J40" s="3" t="s">
        <v>34</v>
      </c>
      <c r="K40" s="3" t="s">
        <v>35</v>
      </c>
      <c r="L40" s="3" t="s">
        <v>36</v>
      </c>
      <c r="M40" s="3" t="s">
        <v>34</v>
      </c>
      <c r="N40" s="3" t="s">
        <v>35</v>
      </c>
      <c r="O40" s="3" t="s">
        <v>36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34</v>
      </c>
      <c r="B42" s="3" t="s">
        <v>35</v>
      </c>
      <c r="C42" s="3" t="s">
        <v>36</v>
      </c>
      <c r="D42" s="3" t="s">
        <v>34</v>
      </c>
      <c r="E42" s="3" t="s">
        <v>35</v>
      </c>
      <c r="F42" s="3" t="s">
        <v>36</v>
      </c>
      <c r="G42" s="3" t="s">
        <v>34</v>
      </c>
      <c r="H42" s="3" t="s">
        <v>35</v>
      </c>
      <c r="I42" s="3" t="s">
        <v>36</v>
      </c>
      <c r="J42" s="3" t="s">
        <v>34</v>
      </c>
      <c r="K42" s="3" t="s">
        <v>35</v>
      </c>
      <c r="L42" s="3" t="s">
        <v>36</v>
      </c>
      <c r="M42" s="3" t="s">
        <v>34</v>
      </c>
      <c r="N42" s="3" t="s">
        <v>35</v>
      </c>
      <c r="O42" s="3" t="s">
        <v>36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34</v>
      </c>
      <c r="B44" s="3" t="s">
        <v>35</v>
      </c>
      <c r="C44" s="3" t="s">
        <v>36</v>
      </c>
      <c r="D44" s="3" t="s">
        <v>34</v>
      </c>
      <c r="E44" s="3" t="s">
        <v>35</v>
      </c>
      <c r="F44" s="3" t="s">
        <v>36</v>
      </c>
      <c r="G44" s="3" t="s">
        <v>34</v>
      </c>
      <c r="H44" s="3" t="s">
        <v>35</v>
      </c>
      <c r="I44" s="3" t="s">
        <v>36</v>
      </c>
      <c r="J44" s="3" t="s">
        <v>34</v>
      </c>
      <c r="K44" s="3" t="s">
        <v>35</v>
      </c>
      <c r="L44" s="3" t="s">
        <v>36</v>
      </c>
      <c r="M44" s="3" t="s">
        <v>34</v>
      </c>
      <c r="N44" s="3" t="s">
        <v>35</v>
      </c>
      <c r="O44" s="3" t="s">
        <v>36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34</v>
      </c>
      <c r="B46" s="3" t="s">
        <v>35</v>
      </c>
      <c r="C46" s="3" t="s">
        <v>36</v>
      </c>
      <c r="D46" s="3" t="s">
        <v>34</v>
      </c>
      <c r="E46" s="3" t="s">
        <v>35</v>
      </c>
      <c r="F46" s="3" t="s">
        <v>36</v>
      </c>
      <c r="G46" s="3" t="s">
        <v>34</v>
      </c>
      <c r="H46" s="3" t="s">
        <v>35</v>
      </c>
      <c r="I46" s="3" t="s">
        <v>36</v>
      </c>
      <c r="J46" s="3" t="s">
        <v>34</v>
      </c>
      <c r="K46" s="3" t="s">
        <v>35</v>
      </c>
      <c r="L46" s="3" t="s">
        <v>36</v>
      </c>
      <c r="M46" s="3" t="s">
        <v>34</v>
      </c>
      <c r="N46" s="3" t="s">
        <v>35</v>
      </c>
      <c r="O46" s="3" t="s">
        <v>36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34</v>
      </c>
      <c r="B48" s="3" t="s">
        <v>35</v>
      </c>
      <c r="C48" s="3" t="s">
        <v>36</v>
      </c>
      <c r="D48" s="3" t="s">
        <v>34</v>
      </c>
      <c r="E48" s="3" t="s">
        <v>35</v>
      </c>
      <c r="F48" s="3" t="s">
        <v>36</v>
      </c>
      <c r="G48" s="3" t="s">
        <v>34</v>
      </c>
      <c r="H48" s="3" t="s">
        <v>35</v>
      </c>
      <c r="I48" s="3" t="s">
        <v>36</v>
      </c>
      <c r="J48" s="3" t="s">
        <v>34</v>
      </c>
      <c r="K48" s="3" t="s">
        <v>35</v>
      </c>
      <c r="L48" s="3" t="s">
        <v>36</v>
      </c>
      <c r="M48" s="3" t="s">
        <v>34</v>
      </c>
      <c r="N48" s="3" t="s">
        <v>35</v>
      </c>
      <c r="O48" s="3" t="s">
        <v>36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34</v>
      </c>
      <c r="B50" s="3" t="s">
        <v>35</v>
      </c>
      <c r="C50" s="3" t="s">
        <v>36</v>
      </c>
      <c r="D50" s="3" t="s">
        <v>34</v>
      </c>
      <c r="E50" s="3" t="s">
        <v>35</v>
      </c>
      <c r="F50" s="3" t="s">
        <v>36</v>
      </c>
      <c r="G50" s="3" t="s">
        <v>34</v>
      </c>
      <c r="H50" s="3" t="s">
        <v>35</v>
      </c>
      <c r="I50" s="3" t="s">
        <v>36</v>
      </c>
      <c r="J50" s="3" t="s">
        <v>34</v>
      </c>
      <c r="K50" s="3" t="s">
        <v>35</v>
      </c>
      <c r="L50" s="3" t="s">
        <v>36</v>
      </c>
      <c r="M50" s="3" t="s">
        <v>34</v>
      </c>
      <c r="N50" s="3" t="s">
        <v>35</v>
      </c>
      <c r="O50" s="3" t="s">
        <v>36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34</v>
      </c>
      <c r="B52" s="3" t="s">
        <v>35</v>
      </c>
      <c r="C52" s="3" t="s">
        <v>36</v>
      </c>
      <c r="D52" s="3" t="s">
        <v>34</v>
      </c>
      <c r="E52" s="3" t="s">
        <v>35</v>
      </c>
      <c r="F52" s="3" t="s">
        <v>36</v>
      </c>
      <c r="G52" s="3" t="s">
        <v>34</v>
      </c>
      <c r="H52" s="3" t="s">
        <v>35</v>
      </c>
      <c r="I52" s="3" t="s">
        <v>36</v>
      </c>
      <c r="J52" s="3" t="s">
        <v>34</v>
      </c>
      <c r="K52" s="3" t="s">
        <v>35</v>
      </c>
      <c r="L52" s="3" t="s">
        <v>36</v>
      </c>
      <c r="M52" s="3" t="s">
        <v>34</v>
      </c>
      <c r="N52" s="3" t="s">
        <v>35</v>
      </c>
      <c r="O52" s="3" t="s">
        <v>36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34</v>
      </c>
      <c r="B54" s="3" t="s">
        <v>35</v>
      </c>
      <c r="C54" s="3" t="s">
        <v>36</v>
      </c>
      <c r="D54" s="3" t="s">
        <v>34</v>
      </c>
      <c r="E54" s="3" t="s">
        <v>35</v>
      </c>
      <c r="F54" s="3" t="s">
        <v>36</v>
      </c>
      <c r="G54" s="3" t="s">
        <v>34</v>
      </c>
      <c r="H54" s="3" t="s">
        <v>35</v>
      </c>
      <c r="I54" s="3" t="s">
        <v>36</v>
      </c>
      <c r="J54" s="3" t="s">
        <v>34</v>
      </c>
      <c r="K54" s="3" t="s">
        <v>35</v>
      </c>
      <c r="L54" s="3" t="s">
        <v>36</v>
      </c>
      <c r="M54" s="3" t="s">
        <v>34</v>
      </c>
      <c r="N54" s="3" t="s">
        <v>35</v>
      </c>
      <c r="O54" s="3" t="s">
        <v>36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34</v>
      </c>
      <c r="B56" s="3" t="s">
        <v>35</v>
      </c>
      <c r="C56" s="3" t="s">
        <v>36</v>
      </c>
      <c r="D56" s="3" t="s">
        <v>34</v>
      </c>
      <c r="E56" s="3" t="s">
        <v>35</v>
      </c>
      <c r="F56" s="3" t="s">
        <v>36</v>
      </c>
      <c r="G56" s="3" t="s">
        <v>34</v>
      </c>
      <c r="H56" s="3" t="s">
        <v>35</v>
      </c>
      <c r="I56" s="3" t="s">
        <v>36</v>
      </c>
      <c r="J56" s="3" t="s">
        <v>34</v>
      </c>
      <c r="K56" s="3" t="s">
        <v>35</v>
      </c>
      <c r="L56" s="3" t="s">
        <v>36</v>
      </c>
      <c r="M56" s="3" t="s">
        <v>34</v>
      </c>
      <c r="N56" s="3" t="s">
        <v>35</v>
      </c>
      <c r="O56" s="3" t="s">
        <v>36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34</v>
      </c>
      <c r="B58" s="3" t="s">
        <v>35</v>
      </c>
      <c r="C58" s="3" t="s">
        <v>36</v>
      </c>
      <c r="D58" s="3" t="s">
        <v>34</v>
      </c>
      <c r="E58" s="3" t="s">
        <v>35</v>
      </c>
      <c r="F58" s="3" t="s">
        <v>36</v>
      </c>
      <c r="G58" s="3" t="s">
        <v>34</v>
      </c>
      <c r="H58" s="3" t="s">
        <v>35</v>
      </c>
      <c r="I58" s="3" t="s">
        <v>36</v>
      </c>
      <c r="J58" s="3" t="s">
        <v>34</v>
      </c>
      <c r="K58" s="3" t="s">
        <v>35</v>
      </c>
      <c r="L58" s="3" t="s">
        <v>36</v>
      </c>
      <c r="M58" s="3" t="s">
        <v>34</v>
      </c>
      <c r="N58" s="3" t="s">
        <v>35</v>
      </c>
      <c r="O58" s="3" t="s">
        <v>36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34</v>
      </c>
      <c r="B60" s="3" t="s">
        <v>35</v>
      </c>
      <c r="C60" s="3" t="s">
        <v>36</v>
      </c>
      <c r="D60" s="3" t="s">
        <v>34</v>
      </c>
      <c r="E60" s="3" t="s">
        <v>35</v>
      </c>
      <c r="F60" s="3" t="s">
        <v>36</v>
      </c>
      <c r="G60" s="3" t="s">
        <v>34</v>
      </c>
      <c r="H60" s="3" t="s">
        <v>35</v>
      </c>
      <c r="I60" s="3" t="s">
        <v>36</v>
      </c>
      <c r="J60" s="3" t="s">
        <v>34</v>
      </c>
      <c r="K60" s="3" t="s">
        <v>35</v>
      </c>
      <c r="L60" s="3" t="s">
        <v>36</v>
      </c>
      <c r="M60" s="3" t="s">
        <v>34</v>
      </c>
      <c r="N60" s="3" t="s">
        <v>35</v>
      </c>
      <c r="O60" s="3" t="s">
        <v>36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37</v>
      </c>
      <c r="B64" s="3" t="s">
        <v>32</v>
      </c>
      <c r="C64" s="3" t="s">
        <v>37</v>
      </c>
      <c r="D64" s="3" t="s">
        <v>32</v>
      </c>
      <c r="E64" s="3" t="s">
        <v>37</v>
      </c>
      <c r="F64" s="3" t="s">
        <v>32</v>
      </c>
      <c r="H64" s="5" t="s">
        <v>38</v>
      </c>
      <c r="I64" s="5" t="s">
        <v>0</v>
      </c>
      <c r="J64" s="5" t="s">
        <v>38</v>
      </c>
      <c r="K64" s="5" t="s">
        <v>0</v>
      </c>
      <c r="L64" s="5" t="s">
        <v>38</v>
      </c>
      <c r="M64" s="5" t="s">
        <v>0</v>
      </c>
      <c r="N64" s="5" t="s">
        <v>38</v>
      </c>
      <c r="O64" s="5" t="s">
        <v>0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37</v>
      </c>
      <c r="B66" s="3" t="s">
        <v>32</v>
      </c>
      <c r="C66" s="3" t="s">
        <v>37</v>
      </c>
      <c r="D66" s="3" t="s">
        <v>32</v>
      </c>
      <c r="E66" s="3" t="s">
        <v>37</v>
      </c>
      <c r="F66" s="3" t="s">
        <v>32</v>
      </c>
      <c r="H66" s="5" t="s">
        <v>38</v>
      </c>
      <c r="I66" s="5" t="s">
        <v>0</v>
      </c>
      <c r="J66" s="5" t="s">
        <v>38</v>
      </c>
      <c r="K66" s="5" t="s">
        <v>0</v>
      </c>
      <c r="L66" s="5" t="s">
        <v>38</v>
      </c>
      <c r="M66" s="5" t="s">
        <v>0</v>
      </c>
      <c r="N66" s="5" t="s">
        <v>38</v>
      </c>
      <c r="O66" s="5" t="s">
        <v>0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37</v>
      </c>
      <c r="B68" s="3" t="s">
        <v>32</v>
      </c>
      <c r="C68" s="3" t="s">
        <v>37</v>
      </c>
      <c r="D68" s="3" t="s">
        <v>32</v>
      </c>
      <c r="E68" s="3" t="s">
        <v>37</v>
      </c>
      <c r="F68" s="3" t="s">
        <v>32</v>
      </c>
      <c r="H68" s="5" t="s">
        <v>38</v>
      </c>
      <c r="I68" s="5" t="s">
        <v>0</v>
      </c>
      <c r="J68" s="5" t="s">
        <v>38</v>
      </c>
      <c r="K68" s="5" t="s">
        <v>0</v>
      </c>
      <c r="L68" s="5" t="s">
        <v>38</v>
      </c>
      <c r="M68" s="5" t="s">
        <v>0</v>
      </c>
      <c r="N68" s="5" t="s">
        <v>38</v>
      </c>
      <c r="O68" s="5" t="s">
        <v>0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37</v>
      </c>
      <c r="B70" s="3" t="s">
        <v>32</v>
      </c>
      <c r="C70" s="3" t="s">
        <v>37</v>
      </c>
      <c r="D70" s="3" t="s">
        <v>32</v>
      </c>
      <c r="E70" s="3" t="s">
        <v>37</v>
      </c>
      <c r="F70" s="3" t="s">
        <v>32</v>
      </c>
      <c r="H70" s="5" t="s">
        <v>38</v>
      </c>
      <c r="I70" s="5" t="s">
        <v>0</v>
      </c>
      <c r="J70" s="5" t="s">
        <v>38</v>
      </c>
      <c r="K70" s="5" t="s">
        <v>0</v>
      </c>
      <c r="L70" s="5" t="s">
        <v>38</v>
      </c>
      <c r="M70" s="5" t="s">
        <v>0</v>
      </c>
      <c r="N70" s="5" t="s">
        <v>38</v>
      </c>
      <c r="O70" s="5" t="s">
        <v>0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37</v>
      </c>
      <c r="B72" s="3" t="s">
        <v>32</v>
      </c>
      <c r="C72" s="3" t="s">
        <v>37</v>
      </c>
      <c r="D72" s="3" t="s">
        <v>32</v>
      </c>
      <c r="E72" s="3" t="s">
        <v>37</v>
      </c>
      <c r="F72" s="3" t="s">
        <v>32</v>
      </c>
      <c r="H72" s="5" t="s">
        <v>38</v>
      </c>
      <c r="I72" s="5" t="s">
        <v>0</v>
      </c>
      <c r="J72" s="5" t="s">
        <v>38</v>
      </c>
      <c r="K72" s="5" t="s">
        <v>0</v>
      </c>
      <c r="L72" s="5" t="s">
        <v>38</v>
      </c>
      <c r="M72" s="5" t="s">
        <v>0</v>
      </c>
      <c r="N72" s="5" t="s">
        <v>38</v>
      </c>
      <c r="O72" s="5" t="s">
        <v>0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37</v>
      </c>
      <c r="B74" s="3" t="s">
        <v>32</v>
      </c>
      <c r="C74" s="3" t="s">
        <v>37</v>
      </c>
      <c r="D74" s="3" t="s">
        <v>32</v>
      </c>
      <c r="E74" s="3" t="s">
        <v>37</v>
      </c>
      <c r="F74" s="3" t="s">
        <v>32</v>
      </c>
      <c r="H74" s="5" t="s">
        <v>38</v>
      </c>
      <c r="I74" s="5" t="s">
        <v>0</v>
      </c>
      <c r="J74" s="5" t="s">
        <v>38</v>
      </c>
      <c r="K74" s="5" t="s">
        <v>0</v>
      </c>
      <c r="L74" s="5" t="s">
        <v>38</v>
      </c>
      <c r="M74" s="5" t="s">
        <v>0</v>
      </c>
      <c r="N74" s="5" t="s">
        <v>38</v>
      </c>
      <c r="O74" s="5" t="s">
        <v>0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37</v>
      </c>
      <c r="B76" s="3" t="s">
        <v>32</v>
      </c>
      <c r="C76" s="3" t="s">
        <v>37</v>
      </c>
      <c r="D76" s="3" t="s">
        <v>32</v>
      </c>
      <c r="E76" s="3" t="s">
        <v>37</v>
      </c>
      <c r="F76" s="3" t="s">
        <v>32</v>
      </c>
      <c r="H76" s="5" t="s">
        <v>38</v>
      </c>
      <c r="I76" s="5" t="s">
        <v>0</v>
      </c>
      <c r="J76" s="5" t="s">
        <v>38</v>
      </c>
      <c r="K76" s="5" t="s">
        <v>0</v>
      </c>
      <c r="L76" s="5" t="s">
        <v>38</v>
      </c>
      <c r="M76" s="5" t="s">
        <v>0</v>
      </c>
      <c r="N76" s="5" t="s">
        <v>38</v>
      </c>
      <c r="O76" s="5" t="s">
        <v>0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37</v>
      </c>
      <c r="B78" s="3" t="s">
        <v>32</v>
      </c>
      <c r="C78" s="3" t="s">
        <v>37</v>
      </c>
      <c r="D78" s="3" t="s">
        <v>32</v>
      </c>
      <c r="E78" s="3" t="s">
        <v>37</v>
      </c>
      <c r="F78" s="3" t="s">
        <v>32</v>
      </c>
      <c r="H78" s="5" t="s">
        <v>38</v>
      </c>
      <c r="I78" s="5" t="s">
        <v>0</v>
      </c>
      <c r="J78" s="5" t="s">
        <v>38</v>
      </c>
      <c r="K78" s="5" t="s">
        <v>0</v>
      </c>
      <c r="L78" s="5" t="s">
        <v>38</v>
      </c>
      <c r="M78" s="5" t="s">
        <v>0</v>
      </c>
      <c r="N78" s="5" t="s">
        <v>38</v>
      </c>
      <c r="O78" s="5" t="s">
        <v>0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37</v>
      </c>
      <c r="B80" s="3" t="s">
        <v>32</v>
      </c>
      <c r="C80" s="3" t="s">
        <v>37</v>
      </c>
      <c r="D80" s="3" t="s">
        <v>32</v>
      </c>
      <c r="E80" s="3" t="s">
        <v>37</v>
      </c>
      <c r="F80" s="3" t="s">
        <v>32</v>
      </c>
      <c r="H80" s="5" t="s">
        <v>38</v>
      </c>
      <c r="I80" s="5" t="s">
        <v>0</v>
      </c>
      <c r="J80" s="5" t="s">
        <v>38</v>
      </c>
      <c r="K80" s="5" t="s">
        <v>0</v>
      </c>
      <c r="L80" s="5" t="s">
        <v>38</v>
      </c>
      <c r="M80" s="5" t="s">
        <v>0</v>
      </c>
      <c r="N80" s="5" t="s">
        <v>38</v>
      </c>
      <c r="O80" s="5" t="s">
        <v>0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37</v>
      </c>
      <c r="B82" s="3" t="s">
        <v>32</v>
      </c>
      <c r="C82" s="3" t="s">
        <v>37</v>
      </c>
      <c r="D82" s="3" t="s">
        <v>32</v>
      </c>
      <c r="E82" s="3" t="s">
        <v>37</v>
      </c>
      <c r="F82" s="3" t="s">
        <v>32</v>
      </c>
      <c r="H82" s="5" t="s">
        <v>38</v>
      </c>
      <c r="I82" s="5" t="s">
        <v>0</v>
      </c>
      <c r="J82" s="5" t="s">
        <v>38</v>
      </c>
      <c r="K82" s="5" t="s">
        <v>0</v>
      </c>
      <c r="L82" s="5" t="s">
        <v>38</v>
      </c>
      <c r="M82" s="5" t="s">
        <v>0</v>
      </c>
      <c r="N82" s="5" t="s">
        <v>38</v>
      </c>
      <c r="O82" s="5" t="s">
        <v>0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37</v>
      </c>
      <c r="B84" s="3" t="s">
        <v>32</v>
      </c>
      <c r="C84" s="3" t="s">
        <v>37</v>
      </c>
      <c r="D84" s="3" t="s">
        <v>32</v>
      </c>
      <c r="E84" s="3" t="s">
        <v>37</v>
      </c>
      <c r="F84" s="3" t="s">
        <v>32</v>
      </c>
      <c r="H84" s="5" t="s">
        <v>38</v>
      </c>
      <c r="I84" s="5" t="s">
        <v>0</v>
      </c>
      <c r="J84" s="5" t="s">
        <v>38</v>
      </c>
      <c r="K84" s="5" t="s">
        <v>0</v>
      </c>
      <c r="L84" s="5" t="s">
        <v>38</v>
      </c>
      <c r="M84" s="5" t="s">
        <v>0</v>
      </c>
      <c r="N84" s="5" t="s">
        <v>38</v>
      </c>
      <c r="O84" s="5" t="s">
        <v>0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37</v>
      </c>
      <c r="B86" s="3" t="s">
        <v>32</v>
      </c>
      <c r="C86" s="3" t="s">
        <v>37</v>
      </c>
      <c r="D86" s="3" t="s">
        <v>32</v>
      </c>
      <c r="E86" s="3" t="s">
        <v>37</v>
      </c>
      <c r="F86" s="3" t="s">
        <v>32</v>
      </c>
      <c r="H86" s="5" t="s">
        <v>38</v>
      </c>
      <c r="I86" s="5" t="s">
        <v>0</v>
      </c>
      <c r="J86" s="5" t="s">
        <v>38</v>
      </c>
      <c r="K86" s="5" t="s">
        <v>0</v>
      </c>
      <c r="L86" s="5" t="s">
        <v>38</v>
      </c>
      <c r="M86" s="5" t="s">
        <v>0</v>
      </c>
      <c r="N86" s="5" t="s">
        <v>38</v>
      </c>
      <c r="O86" s="5" t="s">
        <v>0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38</v>
      </c>
      <c r="B90" s="5" t="s">
        <v>39</v>
      </c>
      <c r="C90" s="5" t="s">
        <v>38</v>
      </c>
      <c r="D90" s="5" t="s">
        <v>39</v>
      </c>
      <c r="E90" s="5" t="s">
        <v>38</v>
      </c>
      <c r="F90" s="5" t="s">
        <v>39</v>
      </c>
      <c r="G90" s="5" t="s">
        <v>38</v>
      </c>
      <c r="H90" s="5" t="s">
        <v>39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38</v>
      </c>
      <c r="B92" s="5" t="s">
        <v>39</v>
      </c>
      <c r="C92" s="5" t="s">
        <v>38</v>
      </c>
      <c r="D92" s="5" t="s">
        <v>39</v>
      </c>
      <c r="E92" s="5" t="s">
        <v>38</v>
      </c>
      <c r="F92" s="5" t="s">
        <v>39</v>
      </c>
      <c r="G92" s="5" t="s">
        <v>38</v>
      </c>
      <c r="H92" s="5" t="s">
        <v>39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38</v>
      </c>
      <c r="B94" s="5" t="s">
        <v>39</v>
      </c>
      <c r="C94" s="5" t="s">
        <v>38</v>
      </c>
      <c r="D94" s="5" t="s">
        <v>39</v>
      </c>
      <c r="E94" s="5" t="s">
        <v>38</v>
      </c>
      <c r="F94" s="5" t="s">
        <v>39</v>
      </c>
      <c r="G94" s="5" t="s">
        <v>38</v>
      </c>
      <c r="H94" s="5" t="s">
        <v>39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38</v>
      </c>
      <c r="B96" s="5" t="s">
        <v>39</v>
      </c>
      <c r="C96" s="5" t="s">
        <v>38</v>
      </c>
      <c r="D96" s="5" t="s">
        <v>39</v>
      </c>
      <c r="E96" s="5" t="s">
        <v>38</v>
      </c>
      <c r="F96" s="5" t="s">
        <v>39</v>
      </c>
      <c r="G96" s="5" t="s">
        <v>38</v>
      </c>
      <c r="H96" s="5" t="s">
        <v>39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38</v>
      </c>
      <c r="B98" s="5" t="s">
        <v>39</v>
      </c>
      <c r="C98" s="5" t="s">
        <v>38</v>
      </c>
      <c r="D98" s="5" t="s">
        <v>39</v>
      </c>
      <c r="E98" s="5" t="s">
        <v>38</v>
      </c>
      <c r="F98" s="5" t="s">
        <v>39</v>
      </c>
      <c r="G98" s="5" t="s">
        <v>38</v>
      </c>
      <c r="H98" s="5" t="s">
        <v>39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38</v>
      </c>
      <c r="B100" s="5" t="s">
        <v>39</v>
      </c>
      <c r="C100" s="5" t="s">
        <v>38</v>
      </c>
      <c r="D100" s="5" t="s">
        <v>39</v>
      </c>
      <c r="E100" s="5" t="s">
        <v>38</v>
      </c>
      <c r="F100" s="5" t="s">
        <v>39</v>
      </c>
      <c r="G100" s="5" t="s">
        <v>38</v>
      </c>
      <c r="H100" s="5" t="s">
        <v>39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38</v>
      </c>
      <c r="B102" s="5" t="s">
        <v>39</v>
      </c>
      <c r="C102" s="5" t="s">
        <v>38</v>
      </c>
      <c r="D102" s="5" t="s">
        <v>39</v>
      </c>
      <c r="E102" s="5" t="s">
        <v>38</v>
      </c>
      <c r="F102" s="5" t="s">
        <v>39</v>
      </c>
      <c r="G102" s="5" t="s">
        <v>38</v>
      </c>
      <c r="H102" s="5" t="s">
        <v>39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38</v>
      </c>
      <c r="B104" s="5" t="s">
        <v>39</v>
      </c>
      <c r="C104" s="5" t="s">
        <v>38</v>
      </c>
      <c r="D104" s="5" t="s">
        <v>39</v>
      </c>
      <c r="E104" s="5" t="s">
        <v>38</v>
      </c>
      <c r="F104" s="5" t="s">
        <v>39</v>
      </c>
      <c r="G104" s="5" t="s">
        <v>38</v>
      </c>
      <c r="H104" s="5" t="s">
        <v>39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38</v>
      </c>
      <c r="B106" s="5" t="s">
        <v>39</v>
      </c>
      <c r="C106" s="5" t="s">
        <v>38</v>
      </c>
      <c r="D106" s="5" t="s">
        <v>39</v>
      </c>
      <c r="E106" s="5" t="s">
        <v>38</v>
      </c>
      <c r="F106" s="5" t="s">
        <v>39</v>
      </c>
      <c r="G106" s="5" t="s">
        <v>38</v>
      </c>
      <c r="H106" s="5" t="s">
        <v>39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38</v>
      </c>
      <c r="B108" s="5" t="s">
        <v>39</v>
      </c>
      <c r="C108" s="5" t="s">
        <v>38</v>
      </c>
      <c r="D108" s="5" t="s">
        <v>39</v>
      </c>
      <c r="E108" s="5" t="s">
        <v>38</v>
      </c>
      <c r="F108" s="5" t="s">
        <v>39</v>
      </c>
      <c r="G108" s="5" t="s">
        <v>38</v>
      </c>
      <c r="H108" s="5" t="s">
        <v>39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38</v>
      </c>
      <c r="B110" s="5" t="s">
        <v>39</v>
      </c>
      <c r="C110" s="5" t="s">
        <v>38</v>
      </c>
      <c r="D110" s="5" t="s">
        <v>39</v>
      </c>
      <c r="E110" s="5" t="s">
        <v>38</v>
      </c>
      <c r="F110" s="5" t="s">
        <v>39</v>
      </c>
      <c r="G110" s="5" t="s">
        <v>38</v>
      </c>
      <c r="H110" s="5" t="s">
        <v>39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38</v>
      </c>
      <c r="B112" s="5" t="s">
        <v>39</v>
      </c>
      <c r="C112" s="5" t="s">
        <v>38</v>
      </c>
      <c r="D112" s="5" t="s">
        <v>39</v>
      </c>
      <c r="E112" s="5" t="s">
        <v>38</v>
      </c>
      <c r="F112" s="5" t="s">
        <v>39</v>
      </c>
      <c r="G112" s="5" t="s">
        <v>38</v>
      </c>
      <c r="H112" s="5" t="s">
        <v>39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38</v>
      </c>
      <c r="B114" s="5" t="s">
        <v>39</v>
      </c>
      <c r="C114" s="5" t="s">
        <v>38</v>
      </c>
      <c r="D114" s="5" t="s">
        <v>39</v>
      </c>
      <c r="E114" s="5" t="s">
        <v>38</v>
      </c>
      <c r="F114" s="5" t="s">
        <v>39</v>
      </c>
      <c r="G114" s="5" t="s">
        <v>38</v>
      </c>
      <c r="H114" s="5" t="s">
        <v>39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45" t="s">
        <v>40</v>
      </c>
      <c r="B120" s="145"/>
      <c r="C120" s="145"/>
      <c r="D120" s="145"/>
      <c r="E120" s="145"/>
      <c r="F120" s="145"/>
      <c r="G120" s="145"/>
      <c r="H120" s="145"/>
      <c r="I120" s="145"/>
      <c r="J120" s="145"/>
      <c r="K120" s="145"/>
      <c r="L120" s="145"/>
      <c r="M120" s="145"/>
      <c r="N120" s="145"/>
      <c r="O120" s="145"/>
    </row>
    <row r="121" spans="1:15" ht="18.75" x14ac:dyDescent="0.3">
      <c r="A121" s="146" t="s">
        <v>41</v>
      </c>
      <c r="B121" s="146"/>
      <c r="C121" s="146"/>
      <c r="D121" s="146"/>
      <c r="E121" s="146"/>
      <c r="F121" s="146"/>
      <c r="G121" s="146"/>
      <c r="H121" s="146"/>
      <c r="I121" s="146"/>
      <c r="J121" s="146"/>
      <c r="K121" s="146"/>
      <c r="L121" s="146"/>
      <c r="M121" s="146"/>
      <c r="N121" s="146"/>
      <c r="O121" s="146"/>
    </row>
    <row r="122" spans="1:15" ht="22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21.75" customHeight="1" thickBot="1" x14ac:dyDescent="0.25">
      <c r="A123" s="112" t="s">
        <v>42</v>
      </c>
      <c r="B123" s="113"/>
      <c r="C123" s="113"/>
      <c r="D123" s="113"/>
      <c r="E123" s="114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s="10" customFormat="1" ht="13.5" customHeight="1" x14ac:dyDescent="0.2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ht="14.2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46.5" customHeight="1" x14ac:dyDescent="0.3">
      <c r="A126" s="11" t="s">
        <v>32</v>
      </c>
      <c r="B126" s="12" t="s">
        <v>14</v>
      </c>
      <c r="C126" s="13" t="s">
        <v>43</v>
      </c>
      <c r="D126" s="12" t="s">
        <v>44</v>
      </c>
      <c r="E126" s="13" t="s">
        <v>45</v>
      </c>
      <c r="F126" s="14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4.25" customHeight="1" x14ac:dyDescent="0.3">
      <c r="A127" s="15" t="s">
        <v>1</v>
      </c>
      <c r="B127" s="16">
        <f t="shared" ref="B127:B131" si="0">+SUM(C127:E127)</f>
        <v>207</v>
      </c>
      <c r="C127" s="17">
        <v>113</v>
      </c>
      <c r="D127" s="17">
        <v>46</v>
      </c>
      <c r="E127" s="17">
        <v>48</v>
      </c>
      <c r="F127" s="18"/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5" customHeight="1" x14ac:dyDescent="0.3">
      <c r="A128" s="19" t="s">
        <v>2</v>
      </c>
      <c r="B128" s="16">
        <f t="shared" si="0"/>
        <v>207</v>
      </c>
      <c r="C128" s="20">
        <v>104</v>
      </c>
      <c r="D128" s="20">
        <v>54</v>
      </c>
      <c r="E128" s="20">
        <v>49</v>
      </c>
      <c r="F128" s="18"/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5" customHeight="1" x14ac:dyDescent="0.3">
      <c r="A129" s="15" t="s">
        <v>5</v>
      </c>
      <c r="B129" s="16">
        <f t="shared" si="0"/>
        <v>221</v>
      </c>
      <c r="C129" s="17">
        <v>114</v>
      </c>
      <c r="D129" s="17">
        <v>57</v>
      </c>
      <c r="E129" s="17">
        <v>50</v>
      </c>
      <c r="F129" s="18"/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5" customHeight="1" x14ac:dyDescent="0.3">
      <c r="A130" s="19" t="s">
        <v>6</v>
      </c>
      <c r="B130" s="16">
        <f t="shared" si="0"/>
        <v>192</v>
      </c>
      <c r="C130" s="17">
        <v>78</v>
      </c>
      <c r="D130" s="17">
        <v>76</v>
      </c>
      <c r="E130" s="17">
        <v>38</v>
      </c>
      <c r="F130" s="18"/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5" customHeight="1" x14ac:dyDescent="0.3">
      <c r="A131" s="19" t="s">
        <v>7</v>
      </c>
      <c r="B131" s="16">
        <f t="shared" si="0"/>
        <v>246</v>
      </c>
      <c r="C131" s="17">
        <v>122</v>
      </c>
      <c r="D131" s="17">
        <v>78</v>
      </c>
      <c r="E131" s="17">
        <v>46</v>
      </c>
      <c r="F131" s="18"/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5" customHeight="1" x14ac:dyDescent="0.3">
      <c r="A132" s="19" t="s">
        <v>8</v>
      </c>
      <c r="B132" s="16"/>
      <c r="C132" s="17"/>
      <c r="D132" s="17"/>
      <c r="E132" s="17"/>
      <c r="F132" s="18"/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5" customHeight="1" x14ac:dyDescent="0.3">
      <c r="A133" s="19" t="s">
        <v>9</v>
      </c>
      <c r="B133" s="16"/>
      <c r="C133" s="17"/>
      <c r="D133" s="17"/>
      <c r="E133" s="17"/>
      <c r="F133" s="18"/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5" customHeight="1" x14ac:dyDescent="0.3">
      <c r="A134" s="19" t="s">
        <v>10</v>
      </c>
      <c r="B134" s="16"/>
      <c r="C134" s="17"/>
      <c r="D134" s="17"/>
      <c r="E134" s="17"/>
      <c r="F134" s="18"/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5" customHeight="1" x14ac:dyDescent="0.3">
      <c r="A135" s="19" t="s">
        <v>46</v>
      </c>
      <c r="B135" s="16"/>
      <c r="C135" s="17"/>
      <c r="D135" s="17"/>
      <c r="E135" s="17"/>
      <c r="F135" s="18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4.25" customHeight="1" x14ac:dyDescent="0.3">
      <c r="A136" s="19" t="s">
        <v>11</v>
      </c>
      <c r="B136" s="16"/>
      <c r="C136" s="17"/>
      <c r="D136" s="17"/>
      <c r="E136" s="17"/>
      <c r="F136" s="18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5" customHeight="1" x14ac:dyDescent="0.3">
      <c r="A137" s="19" t="s">
        <v>12</v>
      </c>
      <c r="B137" s="16"/>
      <c r="C137" s="20"/>
      <c r="D137" s="20"/>
      <c r="E137" s="20"/>
      <c r="F137" s="18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5" customHeight="1" x14ac:dyDescent="0.3">
      <c r="A138" s="21" t="s">
        <v>13</v>
      </c>
      <c r="B138" s="22"/>
      <c r="C138" s="23"/>
      <c r="D138" s="23"/>
      <c r="E138" s="23"/>
      <c r="F138" s="18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9.5" customHeight="1" x14ac:dyDescent="0.3">
      <c r="A139" s="24" t="s">
        <v>14</v>
      </c>
      <c r="B139" s="25">
        <f>SUM(C139:E139)</f>
        <v>1073</v>
      </c>
      <c r="C139" s="25">
        <f>SUM(C127:C138)</f>
        <v>531</v>
      </c>
      <c r="D139" s="25">
        <f>SUM(D127:D138)</f>
        <v>311</v>
      </c>
      <c r="E139" s="25">
        <f>SUM(E127:E138)</f>
        <v>231</v>
      </c>
      <c r="F139" s="14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8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21.75" customHeight="1" thickBot="1" x14ac:dyDescent="0.25">
      <c r="A141" s="112" t="s">
        <v>47</v>
      </c>
      <c r="B141" s="113"/>
      <c r="C141" s="113"/>
      <c r="D141" s="113"/>
      <c r="E141" s="114"/>
      <c r="F141" s="112"/>
      <c r="G141" s="113"/>
      <c r="H141" s="114"/>
      <c r="I141" s="7"/>
      <c r="J141" s="7"/>
      <c r="K141" s="7"/>
      <c r="L141" s="7"/>
      <c r="M141" s="7"/>
      <c r="N141" s="7"/>
      <c r="O141" s="7"/>
    </row>
    <row r="142" spans="1:15" ht="14.25" customHeight="1" x14ac:dyDescent="0.25">
      <c r="A142" s="26"/>
      <c r="B142" s="27"/>
      <c r="C142" s="27"/>
      <c r="D142" s="28"/>
      <c r="E142" s="28"/>
      <c r="F142" s="28"/>
      <c r="G142" s="28"/>
      <c r="H142" s="29"/>
      <c r="I142" s="28"/>
      <c r="J142" s="28"/>
      <c r="K142" s="28"/>
      <c r="L142" s="28"/>
      <c r="M142" s="28"/>
      <c r="N142" s="28"/>
      <c r="O142" s="28"/>
    </row>
    <row r="143" spans="1:15" ht="15" customHeight="1" x14ac:dyDescent="0.2">
      <c r="A143" s="105" t="s">
        <v>16</v>
      </c>
      <c r="B143" s="129" t="s">
        <v>14</v>
      </c>
      <c r="C143" s="116" t="s">
        <v>48</v>
      </c>
      <c r="D143" s="116"/>
      <c r="E143" s="116"/>
      <c r="F143" s="116"/>
      <c r="G143" s="116"/>
      <c r="H143" s="116"/>
      <c r="I143" s="30"/>
      <c r="J143" s="30"/>
      <c r="K143" s="28"/>
      <c r="L143" s="28"/>
      <c r="M143" s="28"/>
      <c r="N143" s="28"/>
      <c r="O143" s="28"/>
    </row>
    <row r="144" spans="1:15" ht="15" customHeight="1" x14ac:dyDescent="0.2">
      <c r="A144" s="105"/>
      <c r="B144" s="129"/>
      <c r="C144" s="31" t="s">
        <v>49</v>
      </c>
      <c r="D144" s="32" t="s">
        <v>50</v>
      </c>
      <c r="E144" s="31" t="s">
        <v>51</v>
      </c>
      <c r="F144" s="32" t="s">
        <v>52</v>
      </c>
      <c r="G144" s="31" t="s">
        <v>53</v>
      </c>
      <c r="H144" s="33" t="s">
        <v>54</v>
      </c>
      <c r="I144" s="28"/>
      <c r="J144" s="28"/>
      <c r="K144" s="28"/>
      <c r="L144" s="28"/>
      <c r="M144" s="28"/>
      <c r="N144" s="34"/>
    </row>
    <row r="145" spans="1:15" ht="15" customHeight="1" x14ac:dyDescent="0.25">
      <c r="A145" s="15" t="s">
        <v>1</v>
      </c>
      <c r="B145" s="35">
        <f t="shared" ref="B145:B149" si="1">SUM(C145:H145)</f>
        <v>207</v>
      </c>
      <c r="C145" s="36">
        <v>0</v>
      </c>
      <c r="D145" s="36">
        <v>16</v>
      </c>
      <c r="E145" s="36">
        <v>58</v>
      </c>
      <c r="F145" s="36">
        <v>73</v>
      </c>
      <c r="G145" s="36">
        <v>45</v>
      </c>
      <c r="H145" s="36">
        <v>15</v>
      </c>
      <c r="I145" s="28"/>
      <c r="J145" s="28"/>
      <c r="K145" s="28"/>
      <c r="L145" s="28"/>
      <c r="M145" s="28"/>
      <c r="N145" s="34"/>
    </row>
    <row r="146" spans="1:15" ht="15" customHeight="1" x14ac:dyDescent="0.25">
      <c r="A146" s="19" t="s">
        <v>2</v>
      </c>
      <c r="B146" s="35">
        <f t="shared" si="1"/>
        <v>207</v>
      </c>
      <c r="C146" s="37">
        <v>0</v>
      </c>
      <c r="D146" s="37">
        <v>15</v>
      </c>
      <c r="E146" s="37">
        <v>62</v>
      </c>
      <c r="F146" s="37">
        <v>60</v>
      </c>
      <c r="G146" s="37">
        <v>56</v>
      </c>
      <c r="H146" s="37">
        <v>14</v>
      </c>
      <c r="I146" s="28"/>
      <c r="J146" s="28"/>
      <c r="K146" s="28"/>
      <c r="L146" s="28"/>
      <c r="M146" s="28"/>
      <c r="N146" s="34"/>
    </row>
    <row r="147" spans="1:15" ht="15" customHeight="1" x14ac:dyDescent="0.25">
      <c r="A147" s="19" t="s">
        <v>5</v>
      </c>
      <c r="B147" s="35">
        <f t="shared" si="1"/>
        <v>221</v>
      </c>
      <c r="C147" s="37">
        <v>0</v>
      </c>
      <c r="D147" s="37">
        <v>12</v>
      </c>
      <c r="E147" s="37">
        <v>65</v>
      </c>
      <c r="F147" s="37">
        <v>62</v>
      </c>
      <c r="G147" s="37">
        <v>65</v>
      </c>
      <c r="H147" s="37">
        <v>17</v>
      </c>
      <c r="I147" s="28"/>
      <c r="J147" s="28"/>
      <c r="K147" s="28"/>
      <c r="L147" s="28"/>
      <c r="M147" s="28"/>
      <c r="N147" s="34"/>
    </row>
    <row r="148" spans="1:15" ht="15" customHeight="1" x14ac:dyDescent="0.25">
      <c r="A148" s="19" t="s">
        <v>6</v>
      </c>
      <c r="B148" s="35">
        <f t="shared" si="1"/>
        <v>192</v>
      </c>
      <c r="C148" s="37">
        <v>0</v>
      </c>
      <c r="D148" s="37">
        <v>23</v>
      </c>
      <c r="E148" s="37">
        <v>49</v>
      </c>
      <c r="F148" s="37">
        <v>68</v>
      </c>
      <c r="G148" s="37">
        <v>38</v>
      </c>
      <c r="H148" s="37">
        <v>14</v>
      </c>
      <c r="I148" s="28"/>
      <c r="J148" s="28"/>
      <c r="K148" s="28"/>
      <c r="L148" s="28"/>
      <c r="M148" s="28"/>
      <c r="N148" s="34"/>
    </row>
    <row r="149" spans="1:15" ht="15" customHeight="1" x14ac:dyDescent="0.25">
      <c r="A149" s="19" t="s">
        <v>7</v>
      </c>
      <c r="B149" s="35">
        <f t="shared" si="1"/>
        <v>246</v>
      </c>
      <c r="C149" s="37">
        <v>0</v>
      </c>
      <c r="D149" s="37">
        <v>18</v>
      </c>
      <c r="E149" s="37">
        <v>75</v>
      </c>
      <c r="F149" s="37">
        <v>64</v>
      </c>
      <c r="G149" s="37">
        <v>70</v>
      </c>
      <c r="H149" s="37">
        <v>19</v>
      </c>
      <c r="I149" s="28"/>
      <c r="J149" s="28"/>
      <c r="K149" s="28"/>
      <c r="L149" s="28"/>
      <c r="M149" s="28"/>
      <c r="N149" s="34"/>
    </row>
    <row r="150" spans="1:15" ht="15" customHeight="1" x14ac:dyDescent="0.25">
      <c r="A150" s="19" t="s">
        <v>8</v>
      </c>
      <c r="B150" s="35"/>
      <c r="C150" s="37"/>
      <c r="D150" s="37"/>
      <c r="E150" s="37"/>
      <c r="F150" s="37"/>
      <c r="G150" s="37"/>
      <c r="H150" s="37"/>
      <c r="I150" s="28"/>
      <c r="J150" s="28"/>
      <c r="K150" s="28"/>
      <c r="L150" s="28"/>
      <c r="M150" s="28"/>
      <c r="N150" s="34"/>
    </row>
    <row r="151" spans="1:15" ht="15" customHeight="1" x14ac:dyDescent="0.25">
      <c r="A151" s="19" t="s">
        <v>9</v>
      </c>
      <c r="B151" s="35"/>
      <c r="C151" s="37"/>
      <c r="D151" s="37"/>
      <c r="E151" s="37"/>
      <c r="F151" s="37"/>
      <c r="G151" s="37"/>
      <c r="H151" s="37"/>
      <c r="I151" s="28"/>
      <c r="J151" s="28"/>
      <c r="K151" s="28"/>
      <c r="L151" s="28"/>
      <c r="M151" s="28"/>
      <c r="N151" s="34"/>
    </row>
    <row r="152" spans="1:15" ht="15" customHeight="1" x14ac:dyDescent="0.25">
      <c r="A152" s="19" t="s">
        <v>10</v>
      </c>
      <c r="B152" s="35"/>
      <c r="C152" s="37"/>
      <c r="D152" s="37"/>
      <c r="E152" s="37"/>
      <c r="F152" s="37"/>
      <c r="G152" s="37"/>
      <c r="H152" s="37"/>
      <c r="I152" s="28"/>
      <c r="J152" s="28"/>
      <c r="K152" s="28"/>
      <c r="L152" s="28"/>
      <c r="M152" s="28"/>
      <c r="N152" s="34"/>
    </row>
    <row r="153" spans="1:15" ht="15" customHeight="1" x14ac:dyDescent="0.25">
      <c r="A153" s="19" t="s">
        <v>46</v>
      </c>
      <c r="B153" s="35"/>
      <c r="C153" s="37"/>
      <c r="D153" s="37"/>
      <c r="E153" s="37"/>
      <c r="F153" s="37"/>
      <c r="G153" s="37"/>
      <c r="H153" s="37"/>
      <c r="I153" s="28"/>
      <c r="J153" s="28"/>
      <c r="K153" s="28"/>
      <c r="L153" s="28"/>
      <c r="M153" s="28"/>
      <c r="N153" s="34"/>
    </row>
    <row r="154" spans="1:15" ht="15" customHeight="1" x14ac:dyDescent="0.25">
      <c r="A154" s="19" t="s">
        <v>11</v>
      </c>
      <c r="B154" s="35"/>
      <c r="C154" s="37"/>
      <c r="D154" s="37"/>
      <c r="E154" s="37"/>
      <c r="F154" s="37"/>
      <c r="G154" s="37"/>
      <c r="H154" s="37"/>
      <c r="I154" s="28"/>
      <c r="J154" s="28"/>
      <c r="K154" s="28"/>
      <c r="L154" s="28"/>
      <c r="M154" s="28"/>
      <c r="N154" s="34"/>
    </row>
    <row r="155" spans="1:15" ht="15" customHeight="1" x14ac:dyDescent="0.25">
      <c r="A155" s="19" t="s">
        <v>12</v>
      </c>
      <c r="B155" s="35"/>
      <c r="C155" s="37"/>
      <c r="D155" s="37"/>
      <c r="E155" s="37"/>
      <c r="F155" s="37"/>
      <c r="G155" s="37"/>
      <c r="H155" s="37"/>
      <c r="I155" s="28"/>
      <c r="J155" s="28"/>
      <c r="K155" s="28"/>
      <c r="L155" s="28"/>
      <c r="M155" s="28"/>
      <c r="N155" s="34"/>
    </row>
    <row r="156" spans="1:15" ht="15" customHeight="1" x14ac:dyDescent="0.25">
      <c r="A156" s="21" t="s">
        <v>13</v>
      </c>
      <c r="B156" s="38"/>
      <c r="C156" s="39"/>
      <c r="D156" s="39"/>
      <c r="E156" s="39"/>
      <c r="F156" s="39"/>
      <c r="G156" s="39"/>
      <c r="H156" s="39"/>
      <c r="I156" s="28"/>
      <c r="J156" s="28"/>
      <c r="K156" s="28"/>
      <c r="L156" s="28"/>
      <c r="M156" s="28"/>
      <c r="N156" s="34"/>
    </row>
    <row r="157" spans="1:15" ht="15" customHeight="1" x14ac:dyDescent="0.2">
      <c r="A157" s="40" t="s">
        <v>14</v>
      </c>
      <c r="B157" s="41">
        <f>SUM(C157:H157)</f>
        <v>1073</v>
      </c>
      <c r="C157" s="41">
        <f t="shared" ref="C157:H157" si="2">SUM(C145:C156)</f>
        <v>0</v>
      </c>
      <c r="D157" s="41">
        <f t="shared" si="2"/>
        <v>84</v>
      </c>
      <c r="E157" s="41">
        <f t="shared" si="2"/>
        <v>309</v>
      </c>
      <c r="F157" s="41">
        <f t="shared" si="2"/>
        <v>327</v>
      </c>
      <c r="G157" s="41">
        <f t="shared" si="2"/>
        <v>274</v>
      </c>
      <c r="H157" s="41">
        <f t="shared" si="2"/>
        <v>79</v>
      </c>
      <c r="I157" s="28"/>
      <c r="J157" s="28"/>
      <c r="K157" s="28"/>
      <c r="L157" s="28"/>
      <c r="M157" s="28"/>
      <c r="N157" s="34"/>
    </row>
    <row r="158" spans="1:15" ht="15" customHeight="1" thickBot="1" x14ac:dyDescent="0.25">
      <c r="A158" s="42" t="s">
        <v>15</v>
      </c>
      <c r="B158" s="43">
        <f>SUM(C158:H158)</f>
        <v>1</v>
      </c>
      <c r="C158" s="43">
        <f t="shared" ref="C158:H158" si="3">IF($B$157=0,"",C157/$B$157)</f>
        <v>0</v>
      </c>
      <c r="D158" s="43">
        <f t="shared" si="3"/>
        <v>7.8285181733457596E-2</v>
      </c>
      <c r="E158" s="43">
        <f t="shared" si="3"/>
        <v>0.28797763280521899</v>
      </c>
      <c r="F158" s="43">
        <f t="shared" si="3"/>
        <v>0.3047530288909599</v>
      </c>
      <c r="G158" s="43">
        <f t="shared" si="3"/>
        <v>0.25535880708294501</v>
      </c>
      <c r="H158" s="43">
        <f t="shared" si="3"/>
        <v>7.3625349487418459E-2</v>
      </c>
      <c r="I158" s="28"/>
      <c r="J158" s="28"/>
    </row>
    <row r="159" spans="1:15" ht="15" customHeight="1" x14ac:dyDescent="0.2">
      <c r="A159" s="27"/>
      <c r="B159" s="27"/>
      <c r="C159" s="27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</row>
    <row r="160" spans="1:15" ht="15.75" x14ac:dyDescent="0.2">
      <c r="A160" s="2" t="s">
        <v>55</v>
      </c>
      <c r="B160" s="27"/>
      <c r="C160" s="27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</row>
    <row r="161" spans="1:15" ht="15.75" x14ac:dyDescent="0.2">
      <c r="A161" s="44" t="s">
        <v>56</v>
      </c>
      <c r="B161" s="27"/>
      <c r="C161" s="27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</row>
    <row r="162" spans="1:15" ht="33.75" customHeight="1" thickBot="1" x14ac:dyDescent="0.25">
      <c r="A162" s="139" t="s">
        <v>57</v>
      </c>
      <c r="B162" s="139"/>
      <c r="C162" s="139"/>
      <c r="D162" s="139"/>
      <c r="E162" s="45"/>
      <c r="F162" s="46"/>
    </row>
    <row r="163" spans="1:15" ht="15" customHeight="1" x14ac:dyDescent="0.2">
      <c r="A163" s="47"/>
      <c r="B163" s="27"/>
      <c r="C163" s="27"/>
      <c r="D163" s="28"/>
      <c r="E163" s="28"/>
      <c r="F163" s="28"/>
      <c r="G163" s="28"/>
      <c r="H163" s="28"/>
      <c r="I163" s="28"/>
    </row>
    <row r="164" spans="1:15" ht="15" customHeight="1" x14ac:dyDescent="0.2">
      <c r="A164" s="105" t="s">
        <v>0</v>
      </c>
      <c r="B164" s="129" t="s">
        <v>14</v>
      </c>
      <c r="C164" s="116" t="s">
        <v>58</v>
      </c>
      <c r="D164" s="116"/>
      <c r="E164" s="48"/>
      <c r="F164" s="48"/>
      <c r="G164" s="48"/>
      <c r="H164" s="48"/>
    </row>
    <row r="165" spans="1:15" ht="15" customHeight="1" x14ac:dyDescent="0.2">
      <c r="A165" s="105"/>
      <c r="B165" s="129"/>
      <c r="C165" s="49" t="s">
        <v>59</v>
      </c>
      <c r="D165" s="50" t="s">
        <v>60</v>
      </c>
      <c r="E165" s="51"/>
      <c r="F165" s="51"/>
      <c r="G165" s="51"/>
      <c r="H165" s="51"/>
    </row>
    <row r="166" spans="1:15" ht="15" customHeight="1" x14ac:dyDescent="0.25">
      <c r="A166" s="52" t="s">
        <v>1</v>
      </c>
      <c r="B166" s="53">
        <f t="shared" ref="B166:B170" si="4">SUM(C166:D166)</f>
        <v>207</v>
      </c>
      <c r="C166" s="36">
        <v>15</v>
      </c>
      <c r="D166" s="36">
        <v>192</v>
      </c>
      <c r="E166" s="51"/>
      <c r="F166" s="51"/>
      <c r="G166" s="51"/>
      <c r="H166" s="51"/>
    </row>
    <row r="167" spans="1:15" ht="15" customHeight="1" x14ac:dyDescent="0.25">
      <c r="A167" s="54" t="s">
        <v>2</v>
      </c>
      <c r="B167" s="53">
        <f t="shared" si="4"/>
        <v>207</v>
      </c>
      <c r="C167" s="37">
        <v>12</v>
      </c>
      <c r="D167" s="37">
        <v>195</v>
      </c>
      <c r="E167" s="51"/>
      <c r="F167" s="51"/>
      <c r="G167" s="51"/>
      <c r="H167" s="51"/>
    </row>
    <row r="168" spans="1:15" ht="15" customHeight="1" x14ac:dyDescent="0.25">
      <c r="A168" s="54" t="s">
        <v>5</v>
      </c>
      <c r="B168" s="53">
        <f t="shared" si="4"/>
        <v>221</v>
      </c>
      <c r="C168" s="37">
        <v>20</v>
      </c>
      <c r="D168" s="37">
        <v>201</v>
      </c>
      <c r="E168" s="51"/>
      <c r="F168" s="51"/>
      <c r="G168" s="51"/>
      <c r="H168" s="51"/>
    </row>
    <row r="169" spans="1:15" ht="15" customHeight="1" x14ac:dyDescent="0.25">
      <c r="A169" s="54" t="s">
        <v>6</v>
      </c>
      <c r="B169" s="53">
        <f t="shared" si="4"/>
        <v>192</v>
      </c>
      <c r="C169" s="37">
        <v>8</v>
      </c>
      <c r="D169" s="37">
        <v>184</v>
      </c>
      <c r="E169" s="51"/>
      <c r="F169" s="51"/>
      <c r="G169" s="51"/>
      <c r="H169" s="51"/>
    </row>
    <row r="170" spans="1:15" ht="15" customHeight="1" x14ac:dyDescent="0.25">
      <c r="A170" s="54" t="s">
        <v>7</v>
      </c>
      <c r="B170" s="53">
        <f t="shared" si="4"/>
        <v>246</v>
      </c>
      <c r="C170" s="37">
        <v>22</v>
      </c>
      <c r="D170" s="37">
        <v>224</v>
      </c>
      <c r="E170" s="51"/>
      <c r="F170" s="51"/>
      <c r="G170" s="51"/>
      <c r="H170" s="51"/>
    </row>
    <row r="171" spans="1:15" ht="15" customHeight="1" x14ac:dyDescent="0.25">
      <c r="A171" s="54" t="s">
        <v>8</v>
      </c>
      <c r="B171" s="53"/>
      <c r="C171" s="37"/>
      <c r="D171" s="37"/>
      <c r="E171" s="51"/>
      <c r="F171" s="51"/>
      <c r="G171" s="51"/>
      <c r="H171" s="51"/>
    </row>
    <row r="172" spans="1:15" ht="15" customHeight="1" x14ac:dyDescent="0.25">
      <c r="A172" s="54" t="s">
        <v>9</v>
      </c>
      <c r="B172" s="53"/>
      <c r="C172" s="37"/>
      <c r="D172" s="37"/>
      <c r="E172" s="51"/>
      <c r="F172" s="51"/>
    </row>
    <row r="173" spans="1:15" ht="15" customHeight="1" x14ac:dyDescent="0.25">
      <c r="A173" s="54" t="s">
        <v>10</v>
      </c>
      <c r="B173" s="53"/>
      <c r="C173" s="37"/>
      <c r="D173" s="37"/>
      <c r="E173" s="51"/>
      <c r="F173" s="51"/>
    </row>
    <row r="174" spans="1:15" ht="15" customHeight="1" x14ac:dyDescent="0.25">
      <c r="A174" s="54" t="s">
        <v>46</v>
      </c>
      <c r="B174" s="53"/>
      <c r="C174" s="37"/>
      <c r="D174" s="37"/>
      <c r="E174" s="51"/>
      <c r="F174" s="51"/>
    </row>
    <row r="175" spans="1:15" ht="15" customHeight="1" x14ac:dyDescent="0.25">
      <c r="A175" s="54" t="s">
        <v>11</v>
      </c>
      <c r="B175" s="53"/>
      <c r="C175" s="37"/>
      <c r="D175" s="37"/>
      <c r="E175" s="51"/>
      <c r="F175" s="51"/>
    </row>
    <row r="176" spans="1:15" ht="15" customHeight="1" x14ac:dyDescent="0.25">
      <c r="A176" s="54" t="s">
        <v>12</v>
      </c>
      <c r="B176" s="53"/>
      <c r="C176" s="37"/>
      <c r="D176" s="37"/>
      <c r="E176" s="51"/>
      <c r="F176" s="51"/>
    </row>
    <row r="177" spans="1:15" ht="15" customHeight="1" x14ac:dyDescent="0.25">
      <c r="A177" s="55" t="s">
        <v>13</v>
      </c>
      <c r="B177" s="56"/>
      <c r="C177" s="57"/>
      <c r="D177" s="57"/>
      <c r="E177" s="51"/>
      <c r="F177" s="51"/>
    </row>
    <row r="178" spans="1:15" ht="15" customHeight="1" x14ac:dyDescent="0.25">
      <c r="A178" s="58" t="s">
        <v>14</v>
      </c>
      <c r="B178" s="59">
        <f>SUM(B166:B177)</f>
        <v>1073</v>
      </c>
      <c r="C178" s="59">
        <f>SUM(C166:C177)</f>
        <v>77</v>
      </c>
      <c r="D178" s="59">
        <f>SUM(D166:D177)</f>
        <v>996</v>
      </c>
    </row>
    <row r="179" spans="1:15" ht="15" customHeight="1" thickBot="1" x14ac:dyDescent="0.3">
      <c r="A179" s="60" t="s">
        <v>15</v>
      </c>
      <c r="B179" s="61">
        <f>SUM(C179:D179)</f>
        <v>1</v>
      </c>
      <c r="C179" s="61">
        <f>IF($B$178=0,"",C178/$B$178)</f>
        <v>7.1761416589002799E-2</v>
      </c>
      <c r="D179" s="61">
        <f>IF($B$178=0,"",D178/$B$178)</f>
        <v>0.92823858341099719</v>
      </c>
    </row>
    <row r="180" spans="1:15" ht="12.75" x14ac:dyDescent="0.2"/>
    <row r="181" spans="1:15" ht="21.75" customHeight="1" x14ac:dyDescent="0.2">
      <c r="A181" s="128" t="s">
        <v>61</v>
      </c>
      <c r="B181" s="128"/>
      <c r="C181" s="128"/>
      <c r="D181" s="128"/>
      <c r="E181" s="128"/>
      <c r="F181" s="62"/>
      <c r="G181" s="62"/>
      <c r="H181" s="62"/>
      <c r="I181" s="62"/>
      <c r="J181" s="62"/>
      <c r="K181" s="62"/>
      <c r="L181" s="62"/>
      <c r="M181" s="62"/>
      <c r="N181" s="62"/>
      <c r="O181" s="62"/>
    </row>
    <row r="182" spans="1:15" ht="21.75" customHeight="1" thickBot="1" x14ac:dyDescent="0.25">
      <c r="A182" s="115"/>
      <c r="B182" s="115"/>
      <c r="C182" s="115"/>
      <c r="D182" s="115"/>
      <c r="E182" s="115"/>
      <c r="F182" s="62"/>
      <c r="G182" s="62"/>
      <c r="H182" s="62"/>
      <c r="I182" s="62"/>
      <c r="J182" s="62"/>
      <c r="K182" s="62"/>
      <c r="L182" s="62"/>
      <c r="M182" s="62"/>
      <c r="N182" s="62"/>
      <c r="O182" s="62"/>
    </row>
    <row r="183" spans="1:15" ht="15" customHeight="1" x14ac:dyDescent="0.2">
      <c r="A183" s="63"/>
      <c r="B183" s="63"/>
      <c r="C183" s="63"/>
      <c r="D183" s="63"/>
      <c r="E183" s="63"/>
      <c r="F183" s="51"/>
      <c r="G183" s="51"/>
      <c r="H183" s="51"/>
      <c r="I183" s="51"/>
    </row>
    <row r="184" spans="1:15" ht="15" customHeight="1" x14ac:dyDescent="0.2">
      <c r="A184" s="105" t="s">
        <v>0</v>
      </c>
      <c r="B184" s="129" t="s">
        <v>14</v>
      </c>
      <c r="C184" s="116" t="s">
        <v>62</v>
      </c>
      <c r="D184" s="116"/>
      <c r="E184" s="116"/>
      <c r="F184" s="51"/>
      <c r="G184" s="51"/>
      <c r="H184" s="51"/>
      <c r="I184" s="51"/>
    </row>
    <row r="185" spans="1:15" ht="15" customHeight="1" x14ac:dyDescent="0.2">
      <c r="A185" s="105"/>
      <c r="B185" s="129"/>
      <c r="C185" s="31" t="s">
        <v>63</v>
      </c>
      <c r="D185" s="32" t="s">
        <v>64</v>
      </c>
      <c r="E185" s="31" t="s">
        <v>65</v>
      </c>
    </row>
    <row r="186" spans="1:15" ht="15" customHeight="1" x14ac:dyDescent="0.25">
      <c r="A186" s="52" t="s">
        <v>1</v>
      </c>
      <c r="B186" s="53">
        <f t="shared" ref="B186:B190" si="5">SUM(C186:E186)</f>
        <v>207</v>
      </c>
      <c r="C186" s="36">
        <v>85</v>
      </c>
      <c r="D186" s="36">
        <v>122</v>
      </c>
      <c r="E186" s="36">
        <v>0</v>
      </c>
    </row>
    <row r="187" spans="1:15" ht="15" customHeight="1" x14ac:dyDescent="0.25">
      <c r="A187" s="54" t="s">
        <v>2</v>
      </c>
      <c r="B187" s="53">
        <f t="shared" si="5"/>
        <v>207</v>
      </c>
      <c r="C187" s="37">
        <v>92</v>
      </c>
      <c r="D187" s="37">
        <v>115</v>
      </c>
      <c r="E187" s="37">
        <v>0</v>
      </c>
    </row>
    <row r="188" spans="1:15" ht="15" customHeight="1" x14ac:dyDescent="0.25">
      <c r="A188" s="54" t="s">
        <v>5</v>
      </c>
      <c r="B188" s="53">
        <f t="shared" si="5"/>
        <v>221</v>
      </c>
      <c r="C188" s="37">
        <v>85</v>
      </c>
      <c r="D188" s="37">
        <v>136</v>
      </c>
      <c r="E188" s="37">
        <v>0</v>
      </c>
    </row>
    <row r="189" spans="1:15" ht="15" customHeight="1" x14ac:dyDescent="0.25">
      <c r="A189" s="54" t="s">
        <v>6</v>
      </c>
      <c r="B189" s="53">
        <f t="shared" si="5"/>
        <v>192</v>
      </c>
      <c r="C189" s="37">
        <v>98</v>
      </c>
      <c r="D189" s="37">
        <v>94</v>
      </c>
      <c r="E189" s="37">
        <v>0</v>
      </c>
    </row>
    <row r="190" spans="1:15" ht="15" customHeight="1" x14ac:dyDescent="0.25">
      <c r="A190" s="54" t="s">
        <v>7</v>
      </c>
      <c r="B190" s="53">
        <f t="shared" si="5"/>
        <v>246</v>
      </c>
      <c r="C190" s="37">
        <v>114</v>
      </c>
      <c r="D190" s="37">
        <v>132</v>
      </c>
      <c r="E190" s="37">
        <v>0</v>
      </c>
    </row>
    <row r="191" spans="1:15" ht="15" customHeight="1" x14ac:dyDescent="0.25">
      <c r="A191" s="54" t="s">
        <v>8</v>
      </c>
      <c r="B191" s="53"/>
      <c r="C191" s="37"/>
      <c r="D191" s="37"/>
      <c r="E191" s="37"/>
    </row>
    <row r="192" spans="1:15" ht="15" customHeight="1" x14ac:dyDescent="0.25">
      <c r="A192" s="54" t="s">
        <v>9</v>
      </c>
      <c r="B192" s="64"/>
      <c r="C192" s="37"/>
      <c r="D192" s="37"/>
      <c r="E192" s="37"/>
    </row>
    <row r="193" spans="1:5" ht="15" customHeight="1" x14ac:dyDescent="0.25">
      <c r="A193" s="54" t="s">
        <v>10</v>
      </c>
      <c r="B193" s="64"/>
      <c r="C193" s="37"/>
      <c r="D193" s="37"/>
      <c r="E193" s="37"/>
    </row>
    <row r="194" spans="1:5" ht="15" customHeight="1" x14ac:dyDescent="0.25">
      <c r="A194" s="54" t="s">
        <v>46</v>
      </c>
      <c r="B194" s="64"/>
      <c r="C194" s="37"/>
      <c r="D194" s="37"/>
      <c r="E194" s="37"/>
    </row>
    <row r="195" spans="1:5" ht="15" customHeight="1" x14ac:dyDescent="0.25">
      <c r="A195" s="54" t="s">
        <v>11</v>
      </c>
      <c r="B195" s="64"/>
      <c r="C195" s="37"/>
      <c r="D195" s="37"/>
      <c r="E195" s="37"/>
    </row>
    <row r="196" spans="1:5" ht="15" customHeight="1" x14ac:dyDescent="0.25">
      <c r="A196" s="54" t="s">
        <v>12</v>
      </c>
      <c r="B196" s="64"/>
      <c r="C196" s="37"/>
      <c r="D196" s="37"/>
      <c r="E196" s="37"/>
    </row>
    <row r="197" spans="1:5" ht="15" customHeight="1" x14ac:dyDescent="0.25">
      <c r="A197" s="65" t="s">
        <v>13</v>
      </c>
      <c r="B197" s="66"/>
      <c r="C197" s="39"/>
      <c r="D197" s="39"/>
      <c r="E197" s="39"/>
    </row>
    <row r="198" spans="1:5" ht="15" customHeight="1" x14ac:dyDescent="0.25">
      <c r="A198" s="40" t="s">
        <v>14</v>
      </c>
      <c r="B198" s="59">
        <f>SUM(B186:B197)</f>
        <v>1073</v>
      </c>
      <c r="C198" s="59">
        <f>SUM(C186:C197)</f>
        <v>474</v>
      </c>
      <c r="D198" s="59">
        <f>SUM(D186:D197)</f>
        <v>599</v>
      </c>
      <c r="E198" s="59">
        <f>SUM(E186:E197)</f>
        <v>0</v>
      </c>
    </row>
    <row r="199" spans="1:5" ht="15" customHeight="1" thickBot="1" x14ac:dyDescent="0.3">
      <c r="A199" s="42" t="s">
        <v>15</v>
      </c>
      <c r="B199" s="61">
        <f>SUM(C199:E199)</f>
        <v>1</v>
      </c>
      <c r="C199" s="61">
        <f>IF($B$198=0,"",C198/$B$198)</f>
        <v>0.44175209692451073</v>
      </c>
      <c r="D199" s="61">
        <f>IF($B$198=0,"",D198/$B$198)</f>
        <v>0.55824790307548933</v>
      </c>
      <c r="E199" s="61">
        <f>IF($B$198=0,"",E198/$B$198)</f>
        <v>0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2" t="s">
        <v>55</v>
      </c>
    </row>
    <row r="219" spans="1:1" ht="12.75" x14ac:dyDescent="0.2">
      <c r="A219" s="44" t="s">
        <v>56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44"/>
    </row>
    <row r="225" spans="1:15" ht="21.75" customHeight="1" thickBot="1" x14ac:dyDescent="0.25">
      <c r="A225" s="115" t="s">
        <v>66</v>
      </c>
      <c r="B225" s="115"/>
      <c r="C225" s="115"/>
      <c r="D225" s="115"/>
      <c r="E225" s="115"/>
      <c r="F225" s="115"/>
      <c r="G225" s="115"/>
      <c r="H225" s="115"/>
      <c r="I225" s="115"/>
      <c r="J225" s="7"/>
      <c r="K225" s="7"/>
      <c r="L225" s="7"/>
      <c r="M225" s="7"/>
      <c r="N225" s="7"/>
      <c r="O225" s="7"/>
    </row>
    <row r="227" spans="1:15" ht="15" customHeight="1" x14ac:dyDescent="0.2">
      <c r="A227" s="116" t="s">
        <v>67</v>
      </c>
      <c r="B227" s="116"/>
      <c r="C227" s="116"/>
      <c r="D227" s="116"/>
      <c r="E227" s="136"/>
      <c r="F227" s="116" t="s">
        <v>14</v>
      </c>
      <c r="G227" s="116"/>
      <c r="H227" s="137" t="s">
        <v>68</v>
      </c>
      <c r="I227" s="138" t="s">
        <v>15</v>
      </c>
    </row>
    <row r="228" spans="1:15" ht="15" customHeight="1" x14ac:dyDescent="0.2">
      <c r="A228" s="116"/>
      <c r="B228" s="116"/>
      <c r="C228" s="116"/>
      <c r="D228" s="116"/>
      <c r="E228" s="136"/>
      <c r="F228" s="67" t="s">
        <v>3</v>
      </c>
      <c r="G228" s="68" t="s">
        <v>4</v>
      </c>
      <c r="H228" s="137"/>
      <c r="I228" s="138"/>
    </row>
    <row r="229" spans="1:15" ht="15" customHeight="1" x14ac:dyDescent="0.2">
      <c r="A229" s="130" t="s">
        <v>69</v>
      </c>
      <c r="B229" s="121" t="s">
        <v>70</v>
      </c>
      <c r="C229" s="121"/>
      <c r="D229" s="121"/>
      <c r="E229" s="121"/>
      <c r="F229" s="17">
        <v>280</v>
      </c>
      <c r="G229" s="17">
        <v>0</v>
      </c>
      <c r="H229" s="132">
        <f>SUM(F229:G233)</f>
        <v>878</v>
      </c>
      <c r="I229" s="134">
        <f>IF($H$229+$H$234=0,"",H229/($H$229+$H$234))</f>
        <v>0.81826654240447338</v>
      </c>
    </row>
    <row r="230" spans="1:15" ht="15" customHeight="1" x14ac:dyDescent="0.2">
      <c r="A230" s="130"/>
      <c r="B230" s="119" t="s">
        <v>71</v>
      </c>
      <c r="C230" s="119"/>
      <c r="D230" s="119"/>
      <c r="E230" s="119"/>
      <c r="F230" s="20">
        <v>9</v>
      </c>
      <c r="G230" s="20">
        <v>0</v>
      </c>
      <c r="H230" s="132"/>
      <c r="I230" s="134"/>
    </row>
    <row r="231" spans="1:15" ht="15" customHeight="1" x14ac:dyDescent="0.2">
      <c r="A231" s="130"/>
      <c r="B231" s="119" t="s">
        <v>72</v>
      </c>
      <c r="C231" s="119"/>
      <c r="D231" s="119"/>
      <c r="E231" s="119"/>
      <c r="F231" s="20">
        <v>230</v>
      </c>
      <c r="G231" s="20">
        <v>0</v>
      </c>
      <c r="H231" s="132"/>
      <c r="I231" s="134"/>
    </row>
    <row r="232" spans="1:15" ht="15" customHeight="1" x14ac:dyDescent="0.2">
      <c r="A232" s="130"/>
      <c r="B232" s="119" t="s">
        <v>73</v>
      </c>
      <c r="C232" s="119"/>
      <c r="D232" s="119"/>
      <c r="E232" s="119"/>
      <c r="F232" s="20">
        <v>331</v>
      </c>
      <c r="G232" s="20">
        <v>0</v>
      </c>
      <c r="H232" s="132"/>
      <c r="I232" s="134"/>
    </row>
    <row r="233" spans="1:15" ht="15" customHeight="1" thickBot="1" x14ac:dyDescent="0.25">
      <c r="A233" s="131"/>
      <c r="B233" s="123" t="s">
        <v>74</v>
      </c>
      <c r="C233" s="123"/>
      <c r="D233" s="123"/>
      <c r="E233" s="123"/>
      <c r="F233" s="69">
        <v>28</v>
      </c>
      <c r="G233" s="69">
        <v>0</v>
      </c>
      <c r="H233" s="133"/>
      <c r="I233" s="135"/>
    </row>
    <row r="234" spans="1:15" ht="34.5" customHeight="1" thickBot="1" x14ac:dyDescent="0.25">
      <c r="A234" s="70" t="s">
        <v>75</v>
      </c>
      <c r="B234" s="123" t="s">
        <v>76</v>
      </c>
      <c r="C234" s="123"/>
      <c r="D234" s="123"/>
      <c r="E234" s="123"/>
      <c r="F234" s="71">
        <v>142</v>
      </c>
      <c r="G234" s="71">
        <v>53</v>
      </c>
      <c r="H234" s="72">
        <f>SUM(F234:G234)</f>
        <v>195</v>
      </c>
      <c r="I234" s="73">
        <f>IF(H229+H234=0,"",H234/(H229+H234))</f>
        <v>0.18173345759552656</v>
      </c>
    </row>
    <row r="235" spans="1:15" ht="15" customHeight="1" x14ac:dyDescent="0.2">
      <c r="A235" s="124" t="s">
        <v>68</v>
      </c>
      <c r="B235" s="124"/>
      <c r="C235" s="124"/>
      <c r="D235" s="124"/>
      <c r="E235" s="124"/>
      <c r="F235" s="74">
        <f>SUM(F229:F234)</f>
        <v>1020</v>
      </c>
      <c r="G235" s="74">
        <f>SUM(G229:G234)</f>
        <v>53</v>
      </c>
      <c r="H235" s="125">
        <f>F235+G235</f>
        <v>1073</v>
      </c>
      <c r="I235" s="125"/>
    </row>
    <row r="236" spans="1:15" ht="15" customHeight="1" thickBot="1" x14ac:dyDescent="0.25">
      <c r="A236" s="126" t="s">
        <v>15</v>
      </c>
      <c r="B236" s="126"/>
      <c r="C236" s="126"/>
      <c r="D236" s="126"/>
      <c r="E236" s="126"/>
      <c r="F236" s="75">
        <f>F235/(F235+G235)</f>
        <v>0.95060577819198511</v>
      </c>
      <c r="G236" s="75">
        <f>G235/(F235+G235)</f>
        <v>4.9394221808014914E-2</v>
      </c>
      <c r="H236" s="125"/>
      <c r="I236" s="125"/>
    </row>
    <row r="237" spans="1:15" ht="15" customHeight="1" x14ac:dyDescent="0.2">
      <c r="A237" s="76" t="s">
        <v>77</v>
      </c>
      <c r="B237" s="77"/>
      <c r="C237" s="77"/>
      <c r="D237" s="77"/>
      <c r="E237" s="77"/>
      <c r="F237" s="78"/>
      <c r="G237" s="78"/>
      <c r="H237" s="79"/>
      <c r="I237" s="80"/>
    </row>
    <row r="238" spans="1:15" ht="15" customHeight="1" x14ac:dyDescent="0.2">
      <c r="A238" s="81"/>
      <c r="B238" s="127"/>
      <c r="C238" s="127"/>
      <c r="D238" s="127"/>
      <c r="E238" s="127"/>
      <c r="F238" s="78"/>
      <c r="G238" s="78"/>
      <c r="H238" s="79"/>
      <c r="I238" s="80"/>
    </row>
    <row r="239" spans="1:15" ht="15" customHeight="1" x14ac:dyDescent="0.2">
      <c r="A239" s="128" t="s">
        <v>78</v>
      </c>
      <c r="B239" s="128"/>
      <c r="C239" s="128"/>
      <c r="D239" s="128"/>
      <c r="E239" s="128"/>
      <c r="F239" s="128"/>
      <c r="G239" s="78"/>
      <c r="H239" s="79"/>
      <c r="I239" s="80"/>
    </row>
    <row r="240" spans="1:15" ht="15" customHeight="1" thickBot="1" x14ac:dyDescent="0.25">
      <c r="A240" s="115"/>
      <c r="B240" s="115"/>
      <c r="C240" s="115"/>
      <c r="D240" s="115"/>
      <c r="E240" s="115"/>
      <c r="F240" s="115"/>
      <c r="G240" s="78"/>
      <c r="H240" s="79"/>
      <c r="I240" s="80"/>
    </row>
    <row r="241" spans="1:15" ht="15" customHeight="1" x14ac:dyDescent="0.2">
      <c r="G241" s="78"/>
      <c r="H241" s="79"/>
      <c r="I241" s="80"/>
    </row>
    <row r="242" spans="1:15" ht="15" customHeight="1" x14ac:dyDescent="0.2">
      <c r="A242" s="116" t="s">
        <v>79</v>
      </c>
      <c r="B242" s="129" t="s">
        <v>80</v>
      </c>
      <c r="C242" s="129" t="s">
        <v>81</v>
      </c>
      <c r="D242" s="116" t="s">
        <v>82</v>
      </c>
      <c r="E242" s="129" t="s">
        <v>83</v>
      </c>
      <c r="F242" s="116" t="s">
        <v>84</v>
      </c>
      <c r="G242" s="78"/>
      <c r="H242" s="79"/>
      <c r="I242" s="80"/>
    </row>
    <row r="243" spans="1:15" ht="15" customHeight="1" x14ac:dyDescent="0.2">
      <c r="A243" s="116"/>
      <c r="B243" s="129"/>
      <c r="C243" s="129"/>
      <c r="D243" s="116"/>
      <c r="E243" s="129"/>
      <c r="F243" s="116"/>
      <c r="G243" s="78"/>
      <c r="H243" s="79"/>
      <c r="I243" s="80"/>
    </row>
    <row r="244" spans="1:15" ht="15" customHeight="1" x14ac:dyDescent="0.2">
      <c r="A244" s="121" t="s">
        <v>85</v>
      </c>
      <c r="B244" s="122">
        <v>140</v>
      </c>
      <c r="C244" s="122">
        <v>578</v>
      </c>
      <c r="D244" s="122">
        <v>9</v>
      </c>
      <c r="E244" s="122">
        <v>87</v>
      </c>
      <c r="F244" s="122">
        <v>259</v>
      </c>
      <c r="G244" s="78"/>
      <c r="H244" s="79"/>
      <c r="I244" s="80"/>
    </row>
    <row r="245" spans="1:15" ht="15" customHeight="1" x14ac:dyDescent="0.2">
      <c r="A245" s="119"/>
      <c r="B245" s="118"/>
      <c r="C245" s="118"/>
      <c r="D245" s="118"/>
      <c r="E245" s="118"/>
      <c r="F245" s="118"/>
      <c r="G245" s="78"/>
      <c r="H245" s="79"/>
      <c r="I245" s="80"/>
    </row>
    <row r="246" spans="1:15" ht="15" customHeight="1" x14ac:dyDescent="0.2">
      <c r="A246" s="119" t="s">
        <v>86</v>
      </c>
      <c r="B246" s="117">
        <v>768</v>
      </c>
      <c r="C246" s="117">
        <v>198</v>
      </c>
      <c r="D246" s="117">
        <v>49</v>
      </c>
      <c r="E246" s="117">
        <v>31</v>
      </c>
      <c r="F246" s="117">
        <v>27</v>
      </c>
      <c r="G246" s="78"/>
      <c r="H246" s="79"/>
      <c r="I246" s="80"/>
    </row>
    <row r="247" spans="1:15" ht="15" customHeight="1" x14ac:dyDescent="0.2">
      <c r="A247" s="119"/>
      <c r="B247" s="118"/>
      <c r="C247" s="118"/>
      <c r="D247" s="118"/>
      <c r="E247" s="118"/>
      <c r="F247" s="118"/>
      <c r="G247" s="78"/>
      <c r="H247" s="79"/>
      <c r="I247" s="80"/>
    </row>
    <row r="248" spans="1:15" ht="15" customHeight="1" x14ac:dyDescent="0.2">
      <c r="A248" s="119" t="s">
        <v>87</v>
      </c>
      <c r="B248" s="117">
        <v>1035</v>
      </c>
      <c r="C248" s="117">
        <v>20</v>
      </c>
      <c r="D248" s="117">
        <v>3</v>
      </c>
      <c r="E248" s="117">
        <v>11</v>
      </c>
      <c r="F248" s="117">
        <v>4</v>
      </c>
      <c r="G248" s="78"/>
      <c r="H248" s="79"/>
      <c r="I248" s="80"/>
    </row>
    <row r="249" spans="1:15" ht="15" customHeight="1" x14ac:dyDescent="0.2">
      <c r="A249" s="119"/>
      <c r="B249" s="118"/>
      <c r="C249" s="118"/>
      <c r="D249" s="118"/>
      <c r="E249" s="118"/>
      <c r="F249" s="118"/>
      <c r="G249" s="78"/>
      <c r="H249" s="79"/>
      <c r="I249" s="80"/>
    </row>
    <row r="250" spans="1:15" ht="15" customHeight="1" x14ac:dyDescent="0.2">
      <c r="A250" s="120" t="s">
        <v>88</v>
      </c>
      <c r="B250" s="117">
        <v>1045</v>
      </c>
      <c r="C250" s="117">
        <v>16</v>
      </c>
      <c r="D250" s="117">
        <v>1</v>
      </c>
      <c r="E250" s="117">
        <v>6</v>
      </c>
      <c r="F250" s="117">
        <v>5</v>
      </c>
      <c r="G250" s="78"/>
      <c r="H250" s="79"/>
      <c r="I250" s="80"/>
    </row>
    <row r="251" spans="1:15" ht="15" customHeight="1" x14ac:dyDescent="0.2">
      <c r="A251" s="120"/>
      <c r="B251" s="118"/>
      <c r="C251" s="118"/>
      <c r="D251" s="118"/>
      <c r="E251" s="118"/>
      <c r="F251" s="118"/>
    </row>
    <row r="253" spans="1:15" ht="29.25" customHeight="1" thickBot="1" x14ac:dyDescent="0.25">
      <c r="A253" s="115" t="s">
        <v>89</v>
      </c>
      <c r="B253" s="115"/>
      <c r="C253" s="115"/>
      <c r="D253" s="115"/>
      <c r="E253" s="115"/>
      <c r="F253" s="7"/>
      <c r="G253" s="7"/>
      <c r="H253" s="7"/>
      <c r="I253" s="7"/>
      <c r="J253" s="7"/>
      <c r="K253" s="7"/>
      <c r="L253" s="7"/>
      <c r="M253" s="7"/>
      <c r="N253" s="7"/>
      <c r="O253" s="7"/>
    </row>
    <row r="255" spans="1:15" ht="15" customHeight="1" x14ac:dyDescent="0.2">
      <c r="A255" s="11" t="s">
        <v>32</v>
      </c>
      <c r="B255" s="82">
        <v>2018</v>
      </c>
      <c r="C255" s="82">
        <v>2019</v>
      </c>
      <c r="D255" s="116" t="s">
        <v>28</v>
      </c>
      <c r="E255" s="116"/>
    </row>
    <row r="256" spans="1:15" ht="15" customHeight="1" x14ac:dyDescent="0.25">
      <c r="A256" s="15" t="s">
        <v>1</v>
      </c>
      <c r="B256" s="83">
        <v>137</v>
      </c>
      <c r="C256" s="36">
        <v>207</v>
      </c>
      <c r="D256" s="106">
        <f t="shared" ref="D256:D268" si="6">C256/B256-1</f>
        <v>0.51094890510948909</v>
      </c>
      <c r="E256" s="106"/>
    </row>
    <row r="257" spans="1:5" ht="15" customHeight="1" x14ac:dyDescent="0.25">
      <c r="A257" s="19" t="s">
        <v>2</v>
      </c>
      <c r="B257" s="83">
        <v>132</v>
      </c>
      <c r="C257" s="37">
        <v>207</v>
      </c>
      <c r="D257" s="106">
        <f t="shared" si="6"/>
        <v>0.56818181818181812</v>
      </c>
      <c r="E257" s="106"/>
    </row>
    <row r="258" spans="1:5" ht="15" customHeight="1" x14ac:dyDescent="0.25">
      <c r="A258" s="15" t="s">
        <v>5</v>
      </c>
      <c r="B258" s="83">
        <v>146</v>
      </c>
      <c r="C258" s="36">
        <v>221</v>
      </c>
      <c r="D258" s="106">
        <f t="shared" si="6"/>
        <v>0.51369863013698636</v>
      </c>
      <c r="E258" s="106"/>
    </row>
    <row r="259" spans="1:5" ht="15" customHeight="1" x14ac:dyDescent="0.25">
      <c r="A259" s="19" t="s">
        <v>6</v>
      </c>
      <c r="B259" s="83">
        <v>154</v>
      </c>
      <c r="C259" s="36">
        <v>192</v>
      </c>
      <c r="D259" s="106">
        <f t="shared" si="6"/>
        <v>0.24675324675324672</v>
      </c>
      <c r="E259" s="106"/>
    </row>
    <row r="260" spans="1:5" ht="15" customHeight="1" x14ac:dyDescent="0.25">
      <c r="A260" s="15" t="s">
        <v>7</v>
      </c>
      <c r="B260" s="83">
        <v>167</v>
      </c>
      <c r="C260" s="36">
        <v>246</v>
      </c>
      <c r="D260" s="106">
        <f t="shared" si="6"/>
        <v>0.47305389221556893</v>
      </c>
      <c r="E260" s="106"/>
    </row>
    <row r="261" spans="1:5" ht="15" hidden="1" customHeight="1" x14ac:dyDescent="0.25">
      <c r="A261" s="19" t="s">
        <v>8</v>
      </c>
      <c r="B261" s="83"/>
      <c r="C261" s="36"/>
      <c r="D261" s="106" t="e">
        <f t="shared" si="6"/>
        <v>#DIV/0!</v>
      </c>
      <c r="E261" s="106"/>
    </row>
    <row r="262" spans="1:5" ht="15" hidden="1" customHeight="1" x14ac:dyDescent="0.25">
      <c r="A262" s="15" t="s">
        <v>9</v>
      </c>
      <c r="B262" s="83"/>
      <c r="C262" s="36"/>
      <c r="D262" s="106" t="e">
        <f t="shared" si="6"/>
        <v>#DIV/0!</v>
      </c>
      <c r="E262" s="106"/>
    </row>
    <row r="263" spans="1:5" ht="15" hidden="1" customHeight="1" x14ac:dyDescent="0.25">
      <c r="A263" s="19" t="s">
        <v>10</v>
      </c>
      <c r="B263" s="83"/>
      <c r="C263" s="36"/>
      <c r="D263" s="106" t="e">
        <f t="shared" si="6"/>
        <v>#DIV/0!</v>
      </c>
      <c r="E263" s="106"/>
    </row>
    <row r="264" spans="1:5" ht="15" hidden="1" customHeight="1" x14ac:dyDescent="0.25">
      <c r="A264" s="19" t="s">
        <v>46</v>
      </c>
      <c r="B264" s="83"/>
      <c r="C264" s="36"/>
      <c r="D264" s="106" t="e">
        <f t="shared" si="6"/>
        <v>#DIV/0!</v>
      </c>
      <c r="E264" s="106"/>
    </row>
    <row r="265" spans="1:5" ht="15" hidden="1" customHeight="1" x14ac:dyDescent="0.25">
      <c r="A265" s="19" t="s">
        <v>11</v>
      </c>
      <c r="B265" s="83"/>
      <c r="C265" s="36"/>
      <c r="D265" s="106" t="e">
        <f t="shared" si="6"/>
        <v>#DIV/0!</v>
      </c>
      <c r="E265" s="106"/>
    </row>
    <row r="266" spans="1:5" ht="15" hidden="1" customHeight="1" x14ac:dyDescent="0.25">
      <c r="A266" s="19" t="s">
        <v>12</v>
      </c>
      <c r="B266" s="84"/>
      <c r="C266" s="37"/>
      <c r="D266" s="106" t="e">
        <f t="shared" si="6"/>
        <v>#DIV/0!</v>
      </c>
      <c r="E266" s="106"/>
    </row>
    <row r="267" spans="1:5" ht="15" hidden="1" customHeight="1" x14ac:dyDescent="0.25">
      <c r="A267" s="21" t="s">
        <v>13</v>
      </c>
      <c r="B267" s="23"/>
      <c r="C267" s="23"/>
      <c r="D267" s="107" t="e">
        <f t="shared" si="6"/>
        <v>#DIV/0!</v>
      </c>
      <c r="E267" s="107"/>
    </row>
    <row r="268" spans="1:5" ht="15" customHeight="1" x14ac:dyDescent="0.2">
      <c r="A268" s="24" t="s">
        <v>14</v>
      </c>
      <c r="B268" s="25">
        <f>SUM(B256:B267)</f>
        <v>736</v>
      </c>
      <c r="C268" s="25">
        <f>SUM(C256:C267)</f>
        <v>1073</v>
      </c>
      <c r="D268" s="108">
        <f t="shared" si="6"/>
        <v>0.45788043478260865</v>
      </c>
      <c r="E268" s="108"/>
    </row>
    <row r="270" spans="1:5" ht="15" customHeight="1" x14ac:dyDescent="0.2">
      <c r="A270" s="2" t="s">
        <v>55</v>
      </c>
    </row>
    <row r="271" spans="1:5" ht="15" customHeight="1" x14ac:dyDescent="0.2">
      <c r="A271" s="44" t="s">
        <v>56</v>
      </c>
    </row>
    <row r="273" spans="1:15" ht="21.75" customHeight="1" x14ac:dyDescent="0.2">
      <c r="A273" s="109" t="s">
        <v>90</v>
      </c>
      <c r="B273" s="110"/>
      <c r="C273" s="110"/>
      <c r="D273" s="110"/>
      <c r="E273" s="110"/>
      <c r="F273" s="110"/>
      <c r="G273" s="110"/>
      <c r="H273" s="110"/>
      <c r="I273" s="110"/>
      <c r="J273" s="110"/>
      <c r="K273" s="110"/>
      <c r="L273" s="110"/>
      <c r="M273" s="110"/>
      <c r="N273" s="110"/>
      <c r="O273" s="111"/>
    </row>
    <row r="274" spans="1:15" ht="10.5" customHeight="1" x14ac:dyDescent="0.2">
      <c r="A274" s="27"/>
      <c r="B274" s="27"/>
      <c r="C274" s="27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</row>
    <row r="275" spans="1:15" ht="21.75" customHeight="1" thickBot="1" x14ac:dyDescent="0.25">
      <c r="A275" s="112" t="s">
        <v>91</v>
      </c>
      <c r="B275" s="113"/>
      <c r="C275" s="113"/>
      <c r="D275" s="113"/>
      <c r="E275" s="113"/>
      <c r="F275" s="114"/>
      <c r="G275" s="9"/>
      <c r="I275" s="112" t="s">
        <v>92</v>
      </c>
      <c r="J275" s="113"/>
      <c r="K275" s="113"/>
      <c r="L275" s="113"/>
      <c r="M275" s="114"/>
      <c r="N275" s="7"/>
    </row>
    <row r="276" spans="1:15" ht="10.5" customHeight="1" x14ac:dyDescent="0.2">
      <c r="A276" s="47"/>
      <c r="B276" s="27"/>
      <c r="C276" s="27"/>
      <c r="D276" s="28"/>
      <c r="E276" s="28"/>
      <c r="F276" s="28"/>
      <c r="G276" s="85"/>
      <c r="H276" s="28"/>
      <c r="I276" s="28"/>
      <c r="J276" s="28"/>
      <c r="K276" s="28"/>
      <c r="L276" s="28"/>
      <c r="M276" s="28"/>
      <c r="N276" s="28"/>
      <c r="O276" s="28"/>
    </row>
    <row r="277" spans="1:15" ht="45.75" customHeight="1" x14ac:dyDescent="0.2">
      <c r="A277" s="11" t="s">
        <v>0</v>
      </c>
      <c r="B277" s="82" t="s">
        <v>14</v>
      </c>
      <c r="C277" s="86" t="s">
        <v>17</v>
      </c>
      <c r="D277" s="86" t="s">
        <v>18</v>
      </c>
      <c r="E277" s="86" t="s">
        <v>19</v>
      </c>
      <c r="F277" s="87" t="s">
        <v>93</v>
      </c>
      <c r="G277" s="88"/>
      <c r="I277" s="11" t="s">
        <v>0</v>
      </c>
      <c r="J277" s="82" t="s">
        <v>14</v>
      </c>
      <c r="K277" s="86" t="s">
        <v>43</v>
      </c>
      <c r="L277" s="86" t="s">
        <v>44</v>
      </c>
      <c r="M277" s="87" t="s">
        <v>45</v>
      </c>
      <c r="N277" s="88"/>
    </row>
    <row r="278" spans="1:15" ht="14.25" customHeight="1" x14ac:dyDescent="0.25">
      <c r="A278" s="52" t="s">
        <v>1</v>
      </c>
      <c r="B278" s="53">
        <f t="shared" ref="B278:B288" si="7">SUM(C278:F278)</f>
        <v>3572</v>
      </c>
      <c r="C278" s="17">
        <v>207</v>
      </c>
      <c r="D278" s="17">
        <v>893</v>
      </c>
      <c r="E278" s="17">
        <v>667</v>
      </c>
      <c r="F278" s="17">
        <v>1805</v>
      </c>
      <c r="G278" s="89"/>
      <c r="I278" s="52" t="s">
        <v>1</v>
      </c>
      <c r="J278" s="90">
        <f t="shared" ref="J278:J288" si="8">SUM(K278:M278)</f>
        <v>3572</v>
      </c>
      <c r="K278" s="17">
        <v>1473</v>
      </c>
      <c r="L278" s="17">
        <v>910</v>
      </c>
      <c r="M278" s="17">
        <v>1189</v>
      </c>
      <c r="N278" s="89"/>
    </row>
    <row r="279" spans="1:15" ht="14.25" customHeight="1" x14ac:dyDescent="0.25">
      <c r="A279" s="54" t="s">
        <v>2</v>
      </c>
      <c r="B279" s="53">
        <f t="shared" si="7"/>
        <v>3267</v>
      </c>
      <c r="C279" s="20">
        <v>207</v>
      </c>
      <c r="D279" s="20">
        <v>984</v>
      </c>
      <c r="E279" s="20">
        <v>466</v>
      </c>
      <c r="F279" s="20">
        <v>1610</v>
      </c>
      <c r="G279" s="89"/>
      <c r="I279" s="54" t="s">
        <v>2</v>
      </c>
      <c r="J279" s="90">
        <f t="shared" si="8"/>
        <v>3267</v>
      </c>
      <c r="K279" s="20">
        <v>1335</v>
      </c>
      <c r="L279" s="20">
        <v>885</v>
      </c>
      <c r="M279" s="20">
        <v>1047</v>
      </c>
      <c r="N279" s="89"/>
    </row>
    <row r="280" spans="1:15" ht="14.25" customHeight="1" x14ac:dyDescent="0.25">
      <c r="A280" s="54" t="s">
        <v>5</v>
      </c>
      <c r="B280" s="53">
        <f t="shared" si="7"/>
        <v>3685</v>
      </c>
      <c r="C280" s="20">
        <v>175</v>
      </c>
      <c r="D280" s="20">
        <v>956</v>
      </c>
      <c r="E280" s="20">
        <v>662</v>
      </c>
      <c r="F280" s="20">
        <v>1892</v>
      </c>
      <c r="G280" s="89"/>
      <c r="I280" s="54" t="s">
        <v>5</v>
      </c>
      <c r="J280" s="90">
        <f t="shared" si="8"/>
        <v>3685</v>
      </c>
      <c r="K280" s="20">
        <v>1452</v>
      </c>
      <c r="L280" s="20">
        <v>1100</v>
      </c>
      <c r="M280" s="20">
        <v>1133</v>
      </c>
      <c r="N280" s="89"/>
    </row>
    <row r="281" spans="1:15" ht="14.25" customHeight="1" x14ac:dyDescent="0.25">
      <c r="A281" s="54" t="s">
        <v>6</v>
      </c>
      <c r="B281" s="53">
        <f t="shared" si="7"/>
        <v>3482</v>
      </c>
      <c r="C281" s="20">
        <v>192</v>
      </c>
      <c r="D281" s="20">
        <v>895</v>
      </c>
      <c r="E281" s="20">
        <v>542</v>
      </c>
      <c r="F281" s="20">
        <v>1853</v>
      </c>
      <c r="G281" s="89"/>
      <c r="I281" s="54" t="s">
        <v>6</v>
      </c>
      <c r="J281" s="90">
        <f t="shared" si="8"/>
        <v>3482</v>
      </c>
      <c r="K281" s="20">
        <v>1284</v>
      </c>
      <c r="L281" s="20">
        <v>1177</v>
      </c>
      <c r="M281" s="20">
        <v>1021</v>
      </c>
      <c r="N281" s="89"/>
    </row>
    <row r="282" spans="1:15" ht="14.25" customHeight="1" x14ac:dyDescent="0.25">
      <c r="A282" s="54" t="s">
        <v>7</v>
      </c>
      <c r="B282" s="53">
        <f t="shared" si="7"/>
        <v>4154</v>
      </c>
      <c r="C282" s="20">
        <v>247</v>
      </c>
      <c r="D282" s="20">
        <v>1102</v>
      </c>
      <c r="E282" s="20">
        <v>616</v>
      </c>
      <c r="F282" s="20">
        <v>2189</v>
      </c>
      <c r="G282" s="89"/>
      <c r="I282" s="54" t="s">
        <v>7</v>
      </c>
      <c r="J282" s="90">
        <f t="shared" si="8"/>
        <v>4154</v>
      </c>
      <c r="K282" s="20">
        <v>1631</v>
      </c>
      <c r="L282" s="20">
        <v>1305</v>
      </c>
      <c r="M282" s="20">
        <v>1218</v>
      </c>
      <c r="N282" s="89"/>
    </row>
    <row r="283" spans="1:15" ht="14.25" hidden="1" customHeight="1" x14ac:dyDescent="0.25">
      <c r="A283" s="54" t="s">
        <v>8</v>
      </c>
      <c r="B283" s="53">
        <f t="shared" si="7"/>
        <v>0</v>
      </c>
      <c r="C283" s="20"/>
      <c r="D283" s="20"/>
      <c r="E283" s="20"/>
      <c r="F283" s="20"/>
      <c r="G283" s="89"/>
      <c r="I283" s="54" t="s">
        <v>8</v>
      </c>
      <c r="J283" s="90">
        <f t="shared" si="8"/>
        <v>0</v>
      </c>
      <c r="K283" s="20"/>
      <c r="L283" s="20"/>
      <c r="M283" s="20"/>
      <c r="N283" s="89"/>
    </row>
    <row r="284" spans="1:15" ht="14.25" hidden="1" customHeight="1" x14ac:dyDescent="0.25">
      <c r="A284" s="54" t="s">
        <v>9</v>
      </c>
      <c r="B284" s="53">
        <f t="shared" si="7"/>
        <v>0</v>
      </c>
      <c r="C284" s="20"/>
      <c r="D284" s="20"/>
      <c r="E284" s="20"/>
      <c r="F284" s="20"/>
      <c r="G284" s="89"/>
      <c r="I284" s="54" t="s">
        <v>9</v>
      </c>
      <c r="J284" s="90">
        <f t="shared" si="8"/>
        <v>0</v>
      </c>
      <c r="K284" s="20"/>
      <c r="L284" s="20"/>
      <c r="M284" s="20"/>
      <c r="N284" s="89"/>
    </row>
    <row r="285" spans="1:15" ht="14.25" hidden="1" customHeight="1" x14ac:dyDescent="0.25">
      <c r="A285" s="54" t="s">
        <v>10</v>
      </c>
      <c r="B285" s="53">
        <f t="shared" si="7"/>
        <v>0</v>
      </c>
      <c r="C285" s="20"/>
      <c r="D285" s="20"/>
      <c r="E285" s="20"/>
      <c r="F285" s="20"/>
      <c r="G285" s="89"/>
      <c r="I285" s="54" t="s">
        <v>10</v>
      </c>
      <c r="J285" s="90">
        <f t="shared" si="8"/>
        <v>0</v>
      </c>
      <c r="K285" s="20"/>
      <c r="L285" s="20"/>
      <c r="M285" s="20"/>
      <c r="N285" s="89"/>
    </row>
    <row r="286" spans="1:15" ht="14.25" hidden="1" customHeight="1" x14ac:dyDescent="0.25">
      <c r="A286" s="54" t="s">
        <v>46</v>
      </c>
      <c r="B286" s="53">
        <f t="shared" si="7"/>
        <v>0</v>
      </c>
      <c r="C286" s="20"/>
      <c r="D286" s="20"/>
      <c r="E286" s="20"/>
      <c r="F286" s="20"/>
      <c r="G286" s="89"/>
      <c r="I286" s="54" t="s">
        <v>46</v>
      </c>
      <c r="J286" s="90">
        <f t="shared" si="8"/>
        <v>0</v>
      </c>
      <c r="K286" s="20"/>
      <c r="L286" s="20"/>
      <c r="M286" s="20"/>
      <c r="N286" s="89"/>
    </row>
    <row r="287" spans="1:15" ht="14.25" hidden="1" customHeight="1" x14ac:dyDescent="0.25">
      <c r="A287" s="54" t="s">
        <v>11</v>
      </c>
      <c r="B287" s="53">
        <f t="shared" si="7"/>
        <v>0</v>
      </c>
      <c r="C287" s="20"/>
      <c r="D287" s="20"/>
      <c r="E287" s="20"/>
      <c r="F287" s="20"/>
      <c r="G287" s="89"/>
      <c r="I287" s="54" t="s">
        <v>11</v>
      </c>
      <c r="J287" s="90">
        <f t="shared" si="8"/>
        <v>0</v>
      </c>
      <c r="K287" s="20"/>
      <c r="L287" s="20"/>
      <c r="M287" s="20"/>
      <c r="N287" s="89"/>
    </row>
    <row r="288" spans="1:15" ht="14.25" hidden="1" customHeight="1" x14ac:dyDescent="0.25">
      <c r="A288" s="54" t="s">
        <v>12</v>
      </c>
      <c r="B288" s="53">
        <f t="shared" si="7"/>
        <v>0</v>
      </c>
      <c r="C288" s="20"/>
      <c r="D288" s="20"/>
      <c r="E288" s="20"/>
      <c r="F288" s="20"/>
      <c r="G288" s="89"/>
      <c r="I288" s="54" t="s">
        <v>12</v>
      </c>
      <c r="J288" s="90">
        <f t="shared" si="8"/>
        <v>0</v>
      </c>
      <c r="K288" s="20"/>
      <c r="L288" s="20"/>
      <c r="M288" s="20"/>
      <c r="N288" s="89"/>
    </row>
    <row r="289" spans="1:14" ht="14.25" hidden="1" customHeight="1" x14ac:dyDescent="0.25">
      <c r="A289" s="65" t="s">
        <v>13</v>
      </c>
      <c r="B289" s="56">
        <f>SUM(C289:F289)</f>
        <v>0</v>
      </c>
      <c r="C289" s="71"/>
      <c r="D289" s="71"/>
      <c r="E289" s="71"/>
      <c r="F289" s="71"/>
      <c r="G289" s="89"/>
      <c r="I289" s="65" t="s">
        <v>13</v>
      </c>
      <c r="J289" s="91">
        <f>SUM(K289:M289)</f>
        <v>0</v>
      </c>
      <c r="K289" s="92"/>
      <c r="L289" s="92"/>
      <c r="M289" s="92"/>
      <c r="N289" s="89"/>
    </row>
    <row r="290" spans="1:14" ht="15" customHeight="1" x14ac:dyDescent="0.25">
      <c r="A290" s="40" t="s">
        <v>14</v>
      </c>
      <c r="B290" s="59">
        <f>SUM(B278:B289)</f>
        <v>18160</v>
      </c>
      <c r="C290" s="59">
        <f>SUM(C278:C289)</f>
        <v>1028</v>
      </c>
      <c r="D290" s="59">
        <f>SUM(D278:D289)</f>
        <v>4830</v>
      </c>
      <c r="E290" s="59">
        <f>SUM(E278:E289)</f>
        <v>2953</v>
      </c>
      <c r="F290" s="59">
        <f>SUM(F278:F289)</f>
        <v>9349</v>
      </c>
      <c r="G290" s="93"/>
      <c r="I290" s="40" t="s">
        <v>14</v>
      </c>
      <c r="J290" s="59">
        <f>SUM(J278:J289)</f>
        <v>18160</v>
      </c>
      <c r="K290" s="59">
        <f>SUM(K278:K289)</f>
        <v>7175</v>
      </c>
      <c r="L290" s="59">
        <f>SUM(L278:L289)</f>
        <v>5377</v>
      </c>
      <c r="M290" s="59">
        <f>SUM(M278:M289)</f>
        <v>5608</v>
      </c>
      <c r="N290" s="93"/>
    </row>
    <row r="291" spans="1:14" ht="15" customHeight="1" thickBot="1" x14ac:dyDescent="0.3">
      <c r="A291" s="43" t="s">
        <v>15</v>
      </c>
      <c r="B291" s="61">
        <f>SUM(C291:F291)</f>
        <v>1</v>
      </c>
      <c r="C291" s="61">
        <f>IF($B$290=0,"",C290/$B$290)</f>
        <v>5.6607929515418501E-2</v>
      </c>
      <c r="D291" s="61">
        <f>IF($B$290=0,"",D290/$B$290)</f>
        <v>0.2659691629955947</v>
      </c>
      <c r="E291" s="61">
        <f>IF($B$290=0,"",E290/$B$290)</f>
        <v>0.1626101321585903</v>
      </c>
      <c r="F291" s="61">
        <f>IF($B$290=0,"",F290/$B$290)</f>
        <v>0.51481277533039649</v>
      </c>
      <c r="G291" s="94"/>
      <c r="I291" s="43" t="s">
        <v>15</v>
      </c>
      <c r="J291" s="61">
        <f>SUM(K291:N291)</f>
        <v>1</v>
      </c>
      <c r="K291" s="61">
        <f>+K290/$J$290</f>
        <v>0.39509911894273125</v>
      </c>
      <c r="L291" s="61">
        <f>+L290/$J$290</f>
        <v>0.29609030837004408</v>
      </c>
      <c r="M291" s="61">
        <f>+M290/$J$290</f>
        <v>0.30881057268722467</v>
      </c>
      <c r="N291" s="94"/>
    </row>
    <row r="293" spans="1:14" ht="11.25" customHeight="1" x14ac:dyDescent="0.2"/>
    <row r="294" spans="1:14" ht="21.75" customHeight="1" thickBot="1" x14ac:dyDescent="0.25">
      <c r="A294" s="102" t="s">
        <v>94</v>
      </c>
      <c r="B294" s="103"/>
      <c r="C294" s="103"/>
      <c r="D294" s="103"/>
      <c r="E294" s="103"/>
      <c r="F294" s="104"/>
      <c r="G294" s="95"/>
      <c r="H294" s="95"/>
      <c r="I294" s="95"/>
    </row>
    <row r="296" spans="1:14" ht="15" customHeight="1" x14ac:dyDescent="0.2">
      <c r="A296" s="105" t="s">
        <v>95</v>
      </c>
      <c r="B296" s="105"/>
      <c r="C296" s="105"/>
      <c r="D296" s="105"/>
      <c r="E296" s="96" t="s">
        <v>14</v>
      </c>
      <c r="F296" s="87" t="s">
        <v>17</v>
      </c>
      <c r="G296" s="87" t="s">
        <v>18</v>
      </c>
      <c r="H296" s="97" t="s">
        <v>19</v>
      </c>
      <c r="I296" s="87" t="s">
        <v>96</v>
      </c>
    </row>
    <row r="297" spans="1:14" ht="13.5" customHeight="1" x14ac:dyDescent="0.25">
      <c r="A297" s="98" t="s">
        <v>20</v>
      </c>
      <c r="B297" s="98"/>
      <c r="C297" s="98"/>
      <c r="D297" s="98"/>
      <c r="E297" s="53">
        <f>SUM(F297:I297)</f>
        <v>1073</v>
      </c>
      <c r="F297" s="17">
        <v>1027</v>
      </c>
      <c r="G297" s="17">
        <v>46</v>
      </c>
      <c r="H297" s="17">
        <v>0</v>
      </c>
      <c r="I297" s="17">
        <v>0</v>
      </c>
    </row>
    <row r="298" spans="1:14" ht="13.5" customHeight="1" x14ac:dyDescent="0.25">
      <c r="A298" s="99" t="s">
        <v>21</v>
      </c>
      <c r="B298" s="99"/>
      <c r="C298" s="99"/>
      <c r="D298" s="99"/>
      <c r="E298" s="64">
        <f>SUM(F298:I298)</f>
        <v>1073</v>
      </c>
      <c r="F298" s="20">
        <v>0</v>
      </c>
      <c r="G298" s="20">
        <v>1073</v>
      </c>
      <c r="H298" s="20">
        <v>0</v>
      </c>
      <c r="I298" s="20">
        <v>0</v>
      </c>
    </row>
    <row r="299" spans="1:14" ht="13.5" customHeight="1" x14ac:dyDescent="0.25">
      <c r="A299" s="99" t="s">
        <v>22</v>
      </c>
      <c r="B299" s="99"/>
      <c r="C299" s="99"/>
      <c r="D299" s="99"/>
      <c r="E299" s="64">
        <f t="shared" ref="E299:E316" si="9">SUM(F299:I299)</f>
        <v>1752</v>
      </c>
      <c r="F299" s="20">
        <v>0</v>
      </c>
      <c r="G299" s="20">
        <v>1752</v>
      </c>
      <c r="H299" s="20">
        <v>0</v>
      </c>
      <c r="I299" s="20">
        <v>0</v>
      </c>
    </row>
    <row r="300" spans="1:14" ht="13.5" customHeight="1" x14ac:dyDescent="0.25">
      <c r="A300" s="99" t="s">
        <v>23</v>
      </c>
      <c r="B300" s="99"/>
      <c r="C300" s="99"/>
      <c r="D300" s="99"/>
      <c r="E300" s="64">
        <f t="shared" si="9"/>
        <v>1548</v>
      </c>
      <c r="F300" s="20">
        <v>0</v>
      </c>
      <c r="G300" s="20">
        <v>1076</v>
      </c>
      <c r="H300" s="20">
        <v>395</v>
      </c>
      <c r="I300" s="20">
        <v>77</v>
      </c>
    </row>
    <row r="301" spans="1:14" ht="13.5" customHeight="1" x14ac:dyDescent="0.25">
      <c r="A301" s="99" t="s">
        <v>97</v>
      </c>
      <c r="B301" s="99"/>
      <c r="C301" s="99"/>
      <c r="D301" s="99"/>
      <c r="E301" s="64">
        <f t="shared" si="9"/>
        <v>1073</v>
      </c>
      <c r="F301" s="20">
        <v>0</v>
      </c>
      <c r="G301" s="20">
        <v>22</v>
      </c>
      <c r="H301" s="20">
        <v>1051</v>
      </c>
      <c r="I301" s="20">
        <v>0</v>
      </c>
    </row>
    <row r="302" spans="1:14" ht="13.5" customHeight="1" x14ac:dyDescent="0.25">
      <c r="A302" s="99" t="s">
        <v>25</v>
      </c>
      <c r="B302" s="99"/>
      <c r="C302" s="99"/>
      <c r="D302" s="99"/>
      <c r="E302" s="64">
        <f t="shared" si="9"/>
        <v>431</v>
      </c>
      <c r="F302" s="20">
        <v>0</v>
      </c>
      <c r="G302" s="20">
        <v>0</v>
      </c>
      <c r="H302" s="20">
        <v>431</v>
      </c>
      <c r="I302" s="20">
        <v>0</v>
      </c>
    </row>
    <row r="303" spans="1:14" ht="13.5" customHeight="1" x14ac:dyDescent="0.25">
      <c r="A303" s="99" t="s">
        <v>98</v>
      </c>
      <c r="B303" s="99"/>
      <c r="C303" s="99"/>
      <c r="D303" s="99"/>
      <c r="E303" s="64">
        <f t="shared" si="9"/>
        <v>255</v>
      </c>
      <c r="F303" s="20">
        <v>0</v>
      </c>
      <c r="G303" s="20">
        <v>1</v>
      </c>
      <c r="H303" s="20">
        <v>254</v>
      </c>
      <c r="I303" s="20">
        <v>0</v>
      </c>
    </row>
    <row r="304" spans="1:14" ht="13.5" customHeight="1" x14ac:dyDescent="0.25">
      <c r="A304" s="99" t="s">
        <v>99</v>
      </c>
      <c r="B304" s="99"/>
      <c r="C304" s="99"/>
      <c r="D304" s="99"/>
      <c r="E304" s="64">
        <f t="shared" si="9"/>
        <v>354</v>
      </c>
      <c r="F304" s="20">
        <v>0</v>
      </c>
      <c r="G304" s="20">
        <v>1</v>
      </c>
      <c r="H304" s="20">
        <v>353</v>
      </c>
      <c r="I304" s="20">
        <v>0</v>
      </c>
    </row>
    <row r="305" spans="1:9" ht="13.5" customHeight="1" x14ac:dyDescent="0.25">
      <c r="A305" s="99" t="s">
        <v>24</v>
      </c>
      <c r="B305" s="99"/>
      <c r="C305" s="99"/>
      <c r="D305" s="99"/>
      <c r="E305" s="64">
        <f t="shared" si="9"/>
        <v>682</v>
      </c>
      <c r="F305" s="20">
        <v>0</v>
      </c>
      <c r="G305" s="20">
        <v>682</v>
      </c>
      <c r="H305" s="20">
        <v>0</v>
      </c>
      <c r="I305" s="20">
        <v>0</v>
      </c>
    </row>
    <row r="306" spans="1:9" ht="13.5" customHeight="1" x14ac:dyDescent="0.25">
      <c r="A306" s="99" t="s">
        <v>26</v>
      </c>
      <c r="B306" s="99"/>
      <c r="C306" s="99"/>
      <c r="D306" s="99"/>
      <c r="E306" s="64">
        <f t="shared" si="9"/>
        <v>368</v>
      </c>
      <c r="F306" s="20">
        <v>0</v>
      </c>
      <c r="G306" s="20">
        <v>0</v>
      </c>
      <c r="H306" s="20">
        <v>368</v>
      </c>
      <c r="I306" s="20">
        <v>0</v>
      </c>
    </row>
    <row r="307" spans="1:9" ht="13.5" customHeight="1" x14ac:dyDescent="0.25">
      <c r="A307" s="99" t="s">
        <v>100</v>
      </c>
      <c r="B307" s="99"/>
      <c r="C307" s="99"/>
      <c r="D307" s="99"/>
      <c r="E307" s="64">
        <f t="shared" si="9"/>
        <v>1073</v>
      </c>
      <c r="F307" s="20">
        <v>0</v>
      </c>
      <c r="G307" s="20">
        <v>0</v>
      </c>
      <c r="H307" s="20">
        <v>0</v>
      </c>
      <c r="I307" s="20">
        <v>1073</v>
      </c>
    </row>
    <row r="308" spans="1:9" ht="13.5" customHeight="1" x14ac:dyDescent="0.25">
      <c r="A308" s="99" t="s">
        <v>101</v>
      </c>
      <c r="B308" s="99"/>
      <c r="C308" s="99"/>
      <c r="D308" s="99"/>
      <c r="E308" s="64">
        <f t="shared" si="9"/>
        <v>468</v>
      </c>
      <c r="F308" s="20">
        <v>0</v>
      </c>
      <c r="G308" s="20">
        <v>0</v>
      </c>
      <c r="H308" s="20">
        <v>0</v>
      </c>
      <c r="I308" s="20">
        <v>468</v>
      </c>
    </row>
    <row r="309" spans="1:9" ht="13.5" customHeight="1" x14ac:dyDescent="0.25">
      <c r="A309" s="99" t="s">
        <v>102</v>
      </c>
      <c r="B309" s="99"/>
      <c r="C309" s="99"/>
      <c r="D309" s="99"/>
      <c r="E309" s="64">
        <f t="shared" si="9"/>
        <v>531</v>
      </c>
      <c r="F309" s="20">
        <v>0</v>
      </c>
      <c r="G309" s="20">
        <v>0</v>
      </c>
      <c r="H309" s="20">
        <v>0</v>
      </c>
      <c r="I309" s="20">
        <v>531</v>
      </c>
    </row>
    <row r="310" spans="1:9" ht="13.5" customHeight="1" x14ac:dyDescent="0.25">
      <c r="A310" s="99" t="s">
        <v>103</v>
      </c>
      <c r="B310" s="99"/>
      <c r="C310" s="99"/>
      <c r="D310" s="99"/>
      <c r="E310" s="64">
        <f t="shared" si="9"/>
        <v>375</v>
      </c>
      <c r="F310" s="20">
        <v>0</v>
      </c>
      <c r="G310" s="20">
        <v>0</v>
      </c>
      <c r="H310" s="20">
        <v>0</v>
      </c>
      <c r="I310" s="20">
        <v>375</v>
      </c>
    </row>
    <row r="311" spans="1:9" ht="13.5" customHeight="1" x14ac:dyDescent="0.25">
      <c r="A311" s="99" t="s">
        <v>104</v>
      </c>
      <c r="B311" s="99"/>
      <c r="C311" s="99"/>
      <c r="D311" s="99"/>
      <c r="E311" s="64">
        <f t="shared" si="9"/>
        <v>41</v>
      </c>
      <c r="F311" s="20">
        <v>0</v>
      </c>
      <c r="G311" s="20">
        <v>14</v>
      </c>
      <c r="H311" s="20">
        <v>26</v>
      </c>
      <c r="I311" s="20">
        <v>1</v>
      </c>
    </row>
    <row r="312" spans="1:9" ht="13.5" customHeight="1" x14ac:dyDescent="0.25">
      <c r="A312" s="99" t="s">
        <v>105</v>
      </c>
      <c r="B312" s="99"/>
      <c r="C312" s="99"/>
      <c r="D312" s="99"/>
      <c r="E312" s="64">
        <f t="shared" si="9"/>
        <v>4606</v>
      </c>
      <c r="F312" s="20">
        <v>1</v>
      </c>
      <c r="G312" s="20">
        <v>0</v>
      </c>
      <c r="H312" s="20">
        <v>0</v>
      </c>
      <c r="I312" s="20">
        <v>4605</v>
      </c>
    </row>
    <row r="313" spans="1:9" ht="13.5" customHeight="1" x14ac:dyDescent="0.25">
      <c r="A313" s="99" t="s">
        <v>106</v>
      </c>
      <c r="B313" s="99"/>
      <c r="C313" s="99"/>
      <c r="D313" s="99"/>
      <c r="E313" s="64">
        <f t="shared" si="9"/>
        <v>1144</v>
      </c>
      <c r="F313" s="20">
        <v>0</v>
      </c>
      <c r="G313" s="20">
        <v>2</v>
      </c>
      <c r="H313" s="20">
        <v>0</v>
      </c>
      <c r="I313" s="20">
        <v>1142</v>
      </c>
    </row>
    <row r="314" spans="1:9" ht="13.5" customHeight="1" x14ac:dyDescent="0.25">
      <c r="A314" s="99" t="s">
        <v>107</v>
      </c>
      <c r="B314" s="99"/>
      <c r="C314" s="99"/>
      <c r="D314" s="99"/>
      <c r="E314" s="64">
        <f t="shared" si="9"/>
        <v>29</v>
      </c>
      <c r="F314" s="20">
        <v>0</v>
      </c>
      <c r="G314" s="20">
        <v>0</v>
      </c>
      <c r="H314" s="20">
        <v>28</v>
      </c>
      <c r="I314" s="20">
        <v>1</v>
      </c>
    </row>
    <row r="315" spans="1:9" ht="13.5" customHeight="1" x14ac:dyDescent="0.25">
      <c r="A315" s="99" t="s">
        <v>108</v>
      </c>
      <c r="B315" s="99"/>
      <c r="C315" s="99"/>
      <c r="D315" s="99"/>
      <c r="E315" s="64">
        <f t="shared" si="9"/>
        <v>150</v>
      </c>
      <c r="F315" s="20">
        <v>0</v>
      </c>
      <c r="G315" s="20">
        <v>0</v>
      </c>
      <c r="H315" s="20">
        <v>0</v>
      </c>
      <c r="I315" s="20">
        <v>150</v>
      </c>
    </row>
    <row r="316" spans="1:9" ht="13.5" customHeight="1" x14ac:dyDescent="0.25">
      <c r="A316" s="99" t="s">
        <v>109</v>
      </c>
      <c r="B316" s="99"/>
      <c r="C316" s="99"/>
      <c r="D316" s="99"/>
      <c r="E316" s="64">
        <f t="shared" si="9"/>
        <v>62</v>
      </c>
      <c r="F316" s="20">
        <v>0</v>
      </c>
      <c r="G316" s="20">
        <v>25</v>
      </c>
      <c r="H316" s="20">
        <v>0</v>
      </c>
      <c r="I316" s="20">
        <v>37</v>
      </c>
    </row>
    <row r="317" spans="1:9" ht="13.5" customHeight="1" x14ac:dyDescent="0.25">
      <c r="A317" s="100" t="s">
        <v>27</v>
      </c>
      <c r="B317" s="100"/>
      <c r="C317" s="100"/>
      <c r="D317" s="100"/>
      <c r="E317" s="56">
        <f>SUM(F317:I317)</f>
        <v>1072</v>
      </c>
      <c r="F317" s="71">
        <v>0</v>
      </c>
      <c r="G317" s="71">
        <v>136</v>
      </c>
      <c r="H317" s="71">
        <v>47</v>
      </c>
      <c r="I317" s="71">
        <v>889</v>
      </c>
    </row>
    <row r="318" spans="1:9" ht="13.5" customHeight="1" x14ac:dyDescent="0.25">
      <c r="A318" s="40" t="s">
        <v>14</v>
      </c>
      <c r="B318" s="101"/>
      <c r="C318" s="101"/>
      <c r="D318" s="101"/>
      <c r="E318" s="59">
        <f>SUM(E297:E317)</f>
        <v>18160</v>
      </c>
      <c r="F318" s="59">
        <f>SUM(F297:F317)</f>
        <v>1028</v>
      </c>
      <c r="G318" s="59">
        <f>SUM(G297:G317)</f>
        <v>4830</v>
      </c>
      <c r="H318" s="59">
        <f>SUM(H297:H317)</f>
        <v>2953</v>
      </c>
      <c r="I318" s="59">
        <f>SUM(I297:I317)</f>
        <v>9349</v>
      </c>
    </row>
    <row r="319" spans="1:9" ht="15" customHeight="1" thickBot="1" x14ac:dyDescent="0.3">
      <c r="A319" s="43" t="s">
        <v>15</v>
      </c>
      <c r="B319" s="61"/>
      <c r="C319" s="61"/>
      <c r="D319" s="61"/>
      <c r="E319" s="61">
        <f>SUM(F319:I319)</f>
        <v>1</v>
      </c>
      <c r="F319" s="61">
        <f>IF($E$318=0,"",F318/$E$318)</f>
        <v>5.6607929515418501E-2</v>
      </c>
      <c r="G319" s="43">
        <f>IF($E$318=0,"",G318/$E$318)</f>
        <v>0.2659691629955947</v>
      </c>
      <c r="H319" s="61">
        <f>IF($E$318=0,"",H318/$E$318)</f>
        <v>0.1626101321585903</v>
      </c>
      <c r="I319" s="61">
        <f>IF($E$318=0,"",I318/$E$318)</f>
        <v>0.51481277533039649</v>
      </c>
    </row>
    <row r="321" spans="1:1" ht="9" customHeight="1" x14ac:dyDescent="0.2">
      <c r="A321" s="2" t="s">
        <v>55</v>
      </c>
    </row>
    <row r="322" spans="1:1" ht="12.75" x14ac:dyDescent="0.2">
      <c r="A322" s="44" t="s">
        <v>56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A141:E141"/>
    <mergeCell ref="F141:H141"/>
    <mergeCell ref="A1:L1"/>
    <mergeCell ref="N1:O1"/>
    <mergeCell ref="A120:O120"/>
    <mergeCell ref="A121:O121"/>
    <mergeCell ref="A123:E123"/>
    <mergeCell ref="A227:E228"/>
    <mergeCell ref="F227:G227"/>
    <mergeCell ref="H227:H228"/>
    <mergeCell ref="I227:I228"/>
    <mergeCell ref="A143:A144"/>
    <mergeCell ref="B143:B144"/>
    <mergeCell ref="C143:H143"/>
    <mergeCell ref="A162:D162"/>
    <mergeCell ref="A164:A165"/>
    <mergeCell ref="B164:B165"/>
    <mergeCell ref="C164:D164"/>
    <mergeCell ref="A181:E182"/>
    <mergeCell ref="A184:A185"/>
    <mergeCell ref="B184:B185"/>
    <mergeCell ref="C184:E184"/>
    <mergeCell ref="A225:I225"/>
    <mergeCell ref="A229:A233"/>
    <mergeCell ref="B229:E229"/>
    <mergeCell ref="H229:H233"/>
    <mergeCell ref="I229:I233"/>
    <mergeCell ref="B230:E230"/>
    <mergeCell ref="B231:E231"/>
    <mergeCell ref="B232:E232"/>
    <mergeCell ref="B233:E233"/>
    <mergeCell ref="F242:F243"/>
    <mergeCell ref="B234:E234"/>
    <mergeCell ref="A235:E235"/>
    <mergeCell ref="H235:I236"/>
    <mergeCell ref="A236:E236"/>
    <mergeCell ref="B238:E238"/>
    <mergeCell ref="A239:F240"/>
    <mergeCell ref="A242:A243"/>
    <mergeCell ref="B242:B243"/>
    <mergeCell ref="C242:C243"/>
    <mergeCell ref="D242:D243"/>
    <mergeCell ref="E242:E243"/>
    <mergeCell ref="F246:F247"/>
    <mergeCell ref="A244:A245"/>
    <mergeCell ref="B244:B245"/>
    <mergeCell ref="C244:C245"/>
    <mergeCell ref="D244:D245"/>
    <mergeCell ref="E244:E245"/>
    <mergeCell ref="F244:F245"/>
    <mergeCell ref="A246:A247"/>
    <mergeCell ref="B246:B247"/>
    <mergeCell ref="C246:C247"/>
    <mergeCell ref="D246:D247"/>
    <mergeCell ref="E246:E247"/>
    <mergeCell ref="F250:F251"/>
    <mergeCell ref="A248:A249"/>
    <mergeCell ref="B248:B249"/>
    <mergeCell ref="C248:C249"/>
    <mergeCell ref="D248:D249"/>
    <mergeCell ref="E248:E249"/>
    <mergeCell ref="F248:F249"/>
    <mergeCell ref="A250:A251"/>
    <mergeCell ref="B250:B251"/>
    <mergeCell ref="C250:C251"/>
    <mergeCell ref="D250:D251"/>
    <mergeCell ref="E250:E251"/>
    <mergeCell ref="D265:E265"/>
    <mergeCell ref="A253:E253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A294:F294"/>
    <mergeCell ref="A296:D296"/>
    <mergeCell ref="D266:E266"/>
    <mergeCell ref="D267:E267"/>
    <mergeCell ref="D268:E268"/>
    <mergeCell ref="A273:O273"/>
    <mergeCell ref="A275:F275"/>
    <mergeCell ref="I275:M275"/>
  </mergeCells>
  <pageMargins left="0.61" right="0.34" top="0.59055118110236227" bottom="0.42" header="0.31496062992125984" footer="0.22"/>
  <pageSetup paperSize="9" scale="59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dvillagomez</cp:lastModifiedBy>
  <cp:lastPrinted>2018-11-13T17:36:35Z</cp:lastPrinted>
  <dcterms:created xsi:type="dcterms:W3CDTF">2017-02-04T20:16:38Z</dcterms:created>
  <dcterms:modified xsi:type="dcterms:W3CDTF">2019-06-15T00:01:30Z</dcterms:modified>
</cp:coreProperties>
</file>