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 VILLAGOMEZ\7. BOLETINES\BV Noviembre 2018\paginas\"/>
    </mc:Choice>
  </mc:AlternateContent>
  <bookViews>
    <workbookView xWindow="0" yWindow="0" windowWidth="24000" windowHeight="11025" tabRatio="219"/>
  </bookViews>
  <sheets>
    <sheet name="2.8" sheetId="1" r:id="rId1"/>
  </sheets>
  <definedNames>
    <definedName name="_xlnm._FilterDatabase" localSheetId="0" hidden="1">'2.8'!$A$8:$T$8</definedName>
    <definedName name="_xlnm.Print_Area" localSheetId="0">'2.8'!$A$1:$S$42</definedName>
    <definedName name="Excel_BuiltIn__FilterDatabase_3_1">#REF!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>#REF!</definedName>
  </definedNames>
  <calcPr calcId="152511"/>
</workbook>
</file>

<file path=xl/calcChain.xml><?xml version="1.0" encoding="utf-8"?>
<calcChain xmlns="http://schemas.openxmlformats.org/spreadsheetml/2006/main">
  <c r="I9" i="1" l="1"/>
  <c r="O9" i="1" s="1"/>
  <c r="I29" i="1"/>
  <c r="Q29" i="1" s="1"/>
  <c r="C29" i="1"/>
  <c r="E29" i="1" s="1"/>
  <c r="Q9" i="1" l="1"/>
  <c r="K9" i="1"/>
  <c r="M9" i="1"/>
  <c r="D37" i="1"/>
  <c r="F37" i="1"/>
  <c r="I13" i="1"/>
  <c r="O13" i="1" s="1"/>
  <c r="I16" i="1"/>
  <c r="K16" i="1" s="1"/>
  <c r="I24" i="1"/>
  <c r="O24" i="1" s="1"/>
  <c r="C9" i="1"/>
  <c r="C22" i="1"/>
  <c r="C20" i="1"/>
  <c r="E20" i="1" s="1"/>
  <c r="C10" i="1"/>
  <c r="E10" i="1" s="1"/>
  <c r="C18" i="1"/>
  <c r="E18" i="1" s="1"/>
  <c r="C25" i="1"/>
  <c r="C27" i="1"/>
  <c r="E27" i="1" s="1"/>
  <c r="I21" i="1"/>
  <c r="O21" i="1" s="1"/>
  <c r="I12" i="1"/>
  <c r="M12" i="1" s="1"/>
  <c r="I15" i="1"/>
  <c r="K15" i="1" s="1"/>
  <c r="I31" i="1"/>
  <c r="O31" i="1" s="1"/>
  <c r="I30" i="1"/>
  <c r="M30" i="1" s="1"/>
  <c r="I19" i="1"/>
  <c r="O19" i="1" s="1"/>
  <c r="I32" i="1"/>
  <c r="O32" i="1" s="1"/>
  <c r="I28" i="1"/>
  <c r="M28" i="1" s="1"/>
  <c r="I33" i="1"/>
  <c r="K33" i="1" s="1"/>
  <c r="I17" i="1"/>
  <c r="K17" i="1" s="1"/>
  <c r="C17" i="1"/>
  <c r="E17" i="1" s="1"/>
  <c r="C13" i="1"/>
  <c r="C31" i="1"/>
  <c r="E31" i="1" s="1"/>
  <c r="C15" i="1"/>
  <c r="E15" i="1" s="1"/>
  <c r="C19" i="1"/>
  <c r="C16" i="1"/>
  <c r="C12" i="1"/>
  <c r="C30" i="1"/>
  <c r="E30" i="1" s="1"/>
  <c r="C33" i="1"/>
  <c r="E33" i="1" s="1"/>
  <c r="C28" i="1"/>
  <c r="E28" i="1" s="1"/>
  <c r="C32" i="1"/>
  <c r="C21" i="1"/>
  <c r="P37" i="1"/>
  <c r="I22" i="1"/>
  <c r="K22" i="1" s="1"/>
  <c r="N37" i="1"/>
  <c r="I26" i="1"/>
  <c r="Q26" i="1" s="1"/>
  <c r="I11" i="1"/>
  <c r="M11" i="1" s="1"/>
  <c r="I14" i="1"/>
  <c r="M14" i="1" s="1"/>
  <c r="L37" i="1"/>
  <c r="I27" i="1"/>
  <c r="K27" i="1" s="1"/>
  <c r="I10" i="1"/>
  <c r="O10" i="1" s="1"/>
  <c r="I25" i="1"/>
  <c r="M25" i="1" s="1"/>
  <c r="I18" i="1"/>
  <c r="M18" i="1" s="1"/>
  <c r="I23" i="1"/>
  <c r="K23" i="1" s="1"/>
  <c r="I20" i="1"/>
  <c r="M20" i="1" s="1"/>
  <c r="J37" i="1"/>
  <c r="C26" i="1"/>
  <c r="C11" i="1"/>
  <c r="E11" i="1" s="1"/>
  <c r="C14" i="1"/>
  <c r="E14" i="1" s="1"/>
  <c r="C23" i="1"/>
  <c r="E23" i="1" s="1"/>
  <c r="C24" i="1"/>
  <c r="G16" i="1" l="1"/>
  <c r="E16" i="1"/>
  <c r="G13" i="1"/>
  <c r="E13" i="1"/>
  <c r="G19" i="1"/>
  <c r="E19" i="1"/>
  <c r="G25" i="1"/>
  <c r="E25" i="1"/>
  <c r="G22" i="1"/>
  <c r="E22" i="1"/>
  <c r="G21" i="1"/>
  <c r="E21" i="1"/>
  <c r="G9" i="1"/>
  <c r="E9" i="1"/>
  <c r="G24" i="1"/>
  <c r="E24" i="1"/>
  <c r="G26" i="1"/>
  <c r="E26" i="1"/>
  <c r="G32" i="1"/>
  <c r="E32" i="1"/>
  <c r="G12" i="1"/>
  <c r="E12" i="1"/>
  <c r="G30" i="1"/>
  <c r="G15" i="1"/>
  <c r="G17" i="1"/>
  <c r="M24" i="1"/>
  <c r="O30" i="1"/>
  <c r="Q25" i="1"/>
  <c r="M31" i="1"/>
  <c r="G29" i="1"/>
  <c r="G10" i="1"/>
  <c r="G11" i="1"/>
  <c r="M26" i="1"/>
  <c r="G33" i="1"/>
  <c r="M13" i="1"/>
  <c r="K19" i="1"/>
  <c r="K26" i="1"/>
  <c r="K28" i="1"/>
  <c r="Q16" i="1"/>
  <c r="M15" i="1"/>
  <c r="O15" i="1"/>
  <c r="M16" i="1"/>
  <c r="Q17" i="1"/>
  <c r="M23" i="1"/>
  <c r="O23" i="1"/>
  <c r="K21" i="1"/>
  <c r="K24" i="1"/>
  <c r="Q27" i="1"/>
  <c r="O27" i="1"/>
  <c r="Q33" i="1"/>
  <c r="M29" i="1"/>
  <c r="O29" i="1"/>
  <c r="K30" i="1"/>
  <c r="M10" i="1"/>
  <c r="Q15" i="1"/>
  <c r="Q30" i="1"/>
  <c r="Q13" i="1"/>
  <c r="K29" i="1"/>
  <c r="M27" i="1"/>
  <c r="M21" i="1"/>
  <c r="K13" i="1"/>
  <c r="O11" i="1"/>
  <c r="O33" i="1"/>
  <c r="Q20" i="1"/>
  <c r="M33" i="1"/>
  <c r="K11" i="1"/>
  <c r="M19" i="1"/>
  <c r="Q21" i="1"/>
  <c r="K25" i="1"/>
  <c r="K12" i="1"/>
  <c r="O14" i="1"/>
  <c r="M17" i="1"/>
  <c r="O25" i="1"/>
  <c r="Q12" i="1"/>
  <c r="K14" i="1"/>
  <c r="Q24" i="1"/>
  <c r="Q11" i="1"/>
  <c r="K18" i="1"/>
  <c r="K32" i="1"/>
  <c r="Q23" i="1"/>
  <c r="O26" i="1"/>
  <c r="O16" i="1"/>
  <c r="O28" i="1"/>
  <c r="M32" i="1"/>
  <c r="M22" i="1"/>
  <c r="Q14" i="1"/>
  <c r="Q18" i="1"/>
  <c r="O22" i="1"/>
  <c r="Q32" i="1"/>
  <c r="O18" i="1"/>
  <c r="I37" i="1"/>
  <c r="Q31" i="1"/>
  <c r="K20" i="1"/>
  <c r="Q22" i="1"/>
  <c r="O12" i="1"/>
  <c r="Q28" i="1"/>
  <c r="K10" i="1"/>
  <c r="Q10" i="1"/>
  <c r="K31" i="1"/>
  <c r="O20" i="1"/>
  <c r="Q19" i="1"/>
  <c r="O17" i="1"/>
  <c r="C37" i="1"/>
  <c r="G37" i="1" s="1"/>
  <c r="G18" i="1"/>
  <c r="G20" i="1"/>
  <c r="G14" i="1"/>
  <c r="G28" i="1"/>
  <c r="G27" i="1"/>
  <c r="G23" i="1"/>
  <c r="G31" i="1"/>
  <c r="O37" i="1" l="1"/>
  <c r="M37" i="1"/>
  <c r="Q37" i="1"/>
  <c r="K37" i="1"/>
  <c r="E37" i="1"/>
</calcChain>
</file>

<file path=xl/sharedStrings.xml><?xml version="1.0" encoding="utf-8"?>
<sst xmlns="http://schemas.openxmlformats.org/spreadsheetml/2006/main" count="53" uniqueCount="46">
  <si>
    <t>Total</t>
  </si>
  <si>
    <t>Mujeres</t>
  </si>
  <si>
    <t>%</t>
  </si>
  <si>
    <t>Hombres</t>
  </si>
  <si>
    <t>N°</t>
  </si>
  <si>
    <t xml:space="preserve">CASOS ATENDIDOS A PERSONAS AFECTADAS POR HECHOS DE VIOLENCIA CONTRA LAS MUJERES, LOS INTEGRANTES DEL GRUPO FAMILIAR Y PERSONAS AFECTADAS POR VIOLENCIA SEXUAL, ATENDIDAS POR EL PNCVFS,  SEGÚN DEPARTAMENTO, SEXO DE LA VÍCTIMA Y TIPO DE VIOLENCIA </t>
  </si>
  <si>
    <t>Casos atendidos por los CEMs, según sexo</t>
  </si>
  <si>
    <t>Casos atendidos por los CEMs, según tipo de violencia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</si>
  <si>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</si>
  <si>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</si>
  <si>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</si>
  <si>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</si>
  <si>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</si>
  <si>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</si>
  <si>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</si>
  <si>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</si>
  <si>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</si>
  <si>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</si>
  <si>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</si>
  <si>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</si>
  <si>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</si>
  <si>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</si>
  <si>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</si>
  <si>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</si>
  <si>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</si>
  <si>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</si>
  <si>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</si>
  <si>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</si>
  <si>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</si>
  <si>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</si>
  <si>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</si>
  <si>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</si>
  <si>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(/1) Mujeres alguna vez unidas de 15 a 49 años que han sufrido alguna vez violencia por parte de su esposo o compañero.</t>
  </si>
  <si>
    <t>Fuente : Registro de casos del CEM</t>
  </si>
  <si>
    <t>Elaboración : UGIGC - PNCVFS</t>
  </si>
  <si>
    <t>Departamento</t>
  </si>
  <si>
    <t>Cuadro N° 2.8</t>
  </si>
  <si>
    <t>Violencia física y/o sexual (/1) ENDES 2017</t>
  </si>
  <si>
    <t>Lima /2</t>
  </si>
  <si>
    <t>(/2) Comprende los 43 distritos que conforman la provincia de Lima</t>
  </si>
  <si>
    <r>
      <t xml:space="preserve">Económica </t>
    </r>
    <r>
      <rPr>
        <b/>
        <sz val="8"/>
        <color indexed="9"/>
        <rFont val="Arial Narrow"/>
        <family val="2"/>
      </rPr>
      <t>o Patrimonial</t>
    </r>
  </si>
  <si>
    <t>Psicológica</t>
  </si>
  <si>
    <t>Física</t>
  </si>
  <si>
    <t>sexual</t>
  </si>
  <si>
    <t>(/) Lima Provincia es 33,5%, Lima Metropolitana es 28,5%. ENDES 2017</t>
  </si>
  <si>
    <t>Periodo : Enero - Noviembre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</si>
</sst>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4" x14ac:knownFonts="1">
    <font>
      <sz val="10"/>
      <name val="Arial"/>
    </font>
    <font>
      <sz val="10"/>
      <name val="Arial"/>
      <family val="2"/>
    </font>
    <font>
      <b/>
      <sz val="8"/>
      <color indexed="9"/>
      <name val="Arial Narrow"/>
      <family val="2"/>
    </font>
    <font>
      <sz val="11"/>
      <color theme="1"/>
      <name val="Calibri"/>
      <family val="2"/>
      <scheme val="minor"/>
    </font>
    <font>
      <b/>
      <sz val="10"/>
      <color theme="0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b/>
      <sz val="10"/>
      <name val="Arial Narrow"/>
      <family val="2"/>
    </font>
    <font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color theme="1"/>
      <name val="Arial Narrow"/>
      <family val="2"/>
    </font>
    <font>
      <sz val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/>
        <bgColor theme="0"/>
      </patternFill>
    </fill>
    <fill>
      <patternFill patternType="solid">
        <fgColor theme="0" tint="-0.14996795556505021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/>
      </top>
      <bottom/>
      <diagonal/>
    </border>
    <border>
      <left/>
      <right style="medium">
        <color rgb="FF305496"/>
      </right>
      <top style="medium">
        <color rgb="FF969696"/>
      </top>
      <bottom style="medium">
        <color rgb="FF969696"/>
      </bottom>
      <diagonal/>
    </border>
    <border>
      <left/>
      <right style="medium">
        <color rgb="FF305496"/>
      </right>
      <top/>
      <bottom/>
      <diagonal/>
    </border>
  </borders>
  <cellStyleXfs count="14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64">
    <xf numFmtId="0" fontId="0" fillId="0" borderId="0" xfId="0"/>
    <xf numFmtId="49" fontId="4" fillId="6" borderId="7" xfId="5" applyNumberFormat="1" applyFont="1" applyFill="1" applyBorder="1" applyAlignment="1">
      <alignment horizontal="right" vertical="center" wrapText="1"/>
    </xf>
    <xf numFmtId="49" fontId="4" fillId="6" borderId="0" xfId="5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vertical="center"/>
    </xf>
    <xf numFmtId="0" fontId="6" fillId="3" borderId="0" xfId="5" applyFont="1" applyFill="1"/>
    <xf numFmtId="0" fontId="6" fillId="3" borderId="0" xfId="5" applyFont="1" applyFill="1" applyAlignment="1">
      <alignment horizontal="centerContinuous"/>
    </xf>
    <xf numFmtId="0" fontId="6" fillId="3" borderId="0" xfId="5" applyFont="1" applyFill="1" applyAlignment="1">
      <alignment horizontal="centerContinuous" vertical="center" wrapText="1"/>
    </xf>
    <xf numFmtId="0" fontId="8" fillId="3" borderId="0" xfId="5" applyFont="1" applyFill="1" applyAlignment="1">
      <alignment horizontal="justify" vertical="center" wrapText="1"/>
    </xf>
    <xf numFmtId="0" fontId="6" fillId="3" borderId="0" xfId="0" applyFont="1" applyFill="1" applyAlignment="1">
      <alignment horizontal="justify" vertical="center" wrapText="1"/>
    </xf>
    <xf numFmtId="0" fontId="6" fillId="3" borderId="0" xfId="5" applyFont="1" applyFill="1" applyAlignment="1">
      <alignment horizontal="center"/>
    </xf>
    <xf numFmtId="0" fontId="9" fillId="3" borderId="0" xfId="5" applyFont="1" applyFill="1" applyAlignment="1">
      <alignment vertical="center"/>
    </xf>
    <xf numFmtId="0" fontId="6" fillId="3" borderId="0" xfId="0" applyFont="1" applyFill="1" applyAlignment="1">
      <alignment vertical="center" wrapText="1"/>
    </xf>
    <xf numFmtId="49" fontId="4" fillId="6" borderId="0" xfId="5" applyNumberFormat="1" applyFont="1" applyFill="1" applyBorder="1" applyAlignment="1">
      <alignment horizontal="center" vertical="center" wrapText="1"/>
    </xf>
    <xf numFmtId="0" fontId="6" fillId="7" borderId="2" xfId="5" applyFont="1" applyFill="1" applyBorder="1" applyAlignment="1">
      <alignment horizontal="center" vertical="center"/>
    </xf>
    <xf numFmtId="0" fontId="11" fillId="7" borderId="3" xfId="6" applyFont="1" applyFill="1" applyBorder="1" applyAlignment="1">
      <alignment horizontal="left" vertical="center" wrapText="1"/>
    </xf>
    <xf numFmtId="3" fontId="9" fillId="7" borderId="2" xfId="5" applyNumberFormat="1" applyFont="1" applyFill="1" applyBorder="1" applyAlignment="1">
      <alignment horizontal="right" vertical="center" wrapText="1"/>
    </xf>
    <xf numFmtId="3" fontId="6" fillId="7" borderId="2" xfId="0" applyNumberFormat="1" applyFont="1" applyFill="1" applyBorder="1" applyAlignment="1">
      <alignment horizontal="right" vertical="center"/>
    </xf>
    <xf numFmtId="9" fontId="6" fillId="7" borderId="2" xfId="12" applyFont="1" applyFill="1" applyBorder="1" applyAlignment="1">
      <alignment horizontal="right" vertical="center" wrapText="1"/>
    </xf>
    <xf numFmtId="3" fontId="6" fillId="7" borderId="2" xfId="5" applyNumberFormat="1" applyFont="1" applyFill="1" applyBorder="1" applyAlignment="1">
      <alignment horizontal="right" vertical="center" wrapText="1"/>
    </xf>
    <xf numFmtId="164" fontId="6" fillId="7" borderId="2" xfId="12" applyNumberFormat="1" applyFont="1" applyFill="1" applyBorder="1" applyAlignment="1">
      <alignment horizontal="right" vertical="center" wrapText="1"/>
    </xf>
    <xf numFmtId="0" fontId="6" fillId="7" borderId="4" xfId="5" applyFont="1" applyFill="1" applyBorder="1" applyAlignment="1">
      <alignment horizontal="center" vertical="center"/>
    </xf>
    <xf numFmtId="0" fontId="11" fillId="7" borderId="5" xfId="6" applyFont="1" applyFill="1" applyBorder="1" applyAlignment="1">
      <alignment horizontal="left" vertical="center" wrapText="1"/>
    </xf>
    <xf numFmtId="3" fontId="9" fillId="7" borderId="4" xfId="5" applyNumberFormat="1" applyFont="1" applyFill="1" applyBorder="1" applyAlignment="1">
      <alignment horizontal="right" vertical="center" wrapText="1"/>
    </xf>
    <xf numFmtId="3" fontId="6" fillId="7" borderId="4" xfId="5" applyNumberFormat="1" applyFont="1" applyFill="1" applyBorder="1" applyAlignment="1">
      <alignment horizontal="right" vertical="center" wrapText="1"/>
    </xf>
    <xf numFmtId="9" fontId="6" fillId="7" borderId="4" xfId="12" applyFont="1" applyFill="1" applyBorder="1" applyAlignment="1">
      <alignment horizontal="right" vertical="center" wrapText="1"/>
    </xf>
    <xf numFmtId="0" fontId="6" fillId="5" borderId="0" xfId="5" applyFont="1" applyFill="1"/>
    <xf numFmtId="3" fontId="6" fillId="7" borderId="4" xfId="0" applyNumberFormat="1" applyFont="1" applyFill="1" applyBorder="1" applyAlignment="1">
      <alignment horizontal="right" vertical="center"/>
    </xf>
    <xf numFmtId="3" fontId="6" fillId="7" borderId="6" xfId="5" applyNumberFormat="1" applyFont="1" applyFill="1" applyBorder="1" applyAlignment="1">
      <alignment horizontal="right" vertical="center" wrapText="1"/>
    </xf>
    <xf numFmtId="9" fontId="6" fillId="7" borderId="6" xfId="12" applyFont="1" applyFill="1" applyBorder="1" applyAlignment="1">
      <alignment horizontal="right" vertical="center" wrapText="1"/>
    </xf>
    <xf numFmtId="0" fontId="6" fillId="7" borderId="0" xfId="5" applyFont="1" applyFill="1" applyBorder="1" applyAlignment="1">
      <alignment horizontal="center" vertical="center"/>
    </xf>
    <xf numFmtId="0" fontId="11" fillId="7" borderId="9" xfId="6" applyFont="1" applyFill="1" applyBorder="1" applyAlignment="1">
      <alignment horizontal="left" vertical="center" wrapText="1"/>
    </xf>
    <xf numFmtId="3" fontId="9" fillId="7" borderId="0" xfId="5" applyNumberFormat="1" applyFont="1" applyFill="1" applyBorder="1" applyAlignment="1">
      <alignment horizontal="right" vertical="center" wrapText="1"/>
    </xf>
    <xf numFmtId="3" fontId="6" fillId="7" borderId="0" xfId="0" applyNumberFormat="1" applyFont="1" applyFill="1" applyBorder="1" applyAlignment="1">
      <alignment horizontal="right" vertical="center"/>
    </xf>
    <xf numFmtId="9" fontId="6" fillId="7" borderId="0" xfId="12" applyFont="1" applyFill="1" applyBorder="1" applyAlignment="1">
      <alignment horizontal="right" vertical="center" wrapText="1"/>
    </xf>
    <xf numFmtId="3" fontId="6" fillId="7" borderId="0" xfId="5" applyNumberFormat="1" applyFont="1" applyFill="1" applyBorder="1" applyAlignment="1">
      <alignment horizontal="right" vertical="center" wrapText="1"/>
    </xf>
    <xf numFmtId="164" fontId="6" fillId="7" borderId="0" xfId="12" applyNumberFormat="1" applyFont="1" applyFill="1" applyBorder="1" applyAlignment="1">
      <alignment horizontal="right" vertical="center" wrapText="1"/>
    </xf>
    <xf numFmtId="3" fontId="4" fillId="6" borderId="1" xfId="5" applyNumberFormat="1" applyFont="1" applyFill="1" applyBorder="1" applyAlignment="1">
      <alignment horizontal="right" vertical="center" wrapText="1"/>
    </xf>
    <xf numFmtId="9" fontId="4" fillId="6" borderId="1" xfId="12" applyNumberFormat="1" applyFont="1" applyFill="1" applyBorder="1" applyAlignment="1">
      <alignment horizontal="right" vertical="center" wrapText="1"/>
    </xf>
    <xf numFmtId="164" fontId="4" fillId="6" borderId="1" xfId="12" applyNumberFormat="1" applyFont="1" applyFill="1" applyBorder="1" applyAlignment="1">
      <alignment horizontal="right" vertical="center" wrapText="1"/>
    </xf>
    <xf numFmtId="9" fontId="4" fillId="6" borderId="1" xfId="12" applyFont="1" applyFill="1" applyBorder="1" applyAlignment="1">
      <alignment horizontal="right" vertical="center" wrapText="1"/>
    </xf>
    <xf numFmtId="0" fontId="12" fillId="3" borderId="0" xfId="0" applyFont="1" applyFill="1" applyBorder="1" applyAlignment="1">
      <alignment vertical="center"/>
    </xf>
    <xf numFmtId="3" fontId="9" fillId="4" borderId="0" xfId="5" applyNumberFormat="1" applyFont="1" applyFill="1" applyBorder="1" applyAlignment="1">
      <alignment horizontal="center" vertical="center" wrapText="1"/>
    </xf>
    <xf numFmtId="9" fontId="9" fillId="4" borderId="0" xfId="12" applyFont="1" applyFill="1" applyBorder="1" applyAlignment="1">
      <alignment horizontal="center" vertical="center" wrapText="1"/>
    </xf>
    <xf numFmtId="9" fontId="9" fillId="3" borderId="0" xfId="12" applyFont="1" applyFill="1" applyBorder="1" applyAlignment="1">
      <alignment horizontal="center" vertical="center" wrapText="1"/>
    </xf>
    <xf numFmtId="164" fontId="9" fillId="3" borderId="0" xfId="12" applyNumberFormat="1" applyFont="1" applyFill="1" applyBorder="1" applyAlignment="1">
      <alignment horizontal="center" vertical="center" wrapText="1"/>
    </xf>
    <xf numFmtId="0" fontId="6" fillId="3" borderId="0" xfId="2" applyFont="1" applyFill="1"/>
    <xf numFmtId="0" fontId="13" fillId="2" borderId="0" xfId="5" applyFont="1" applyFill="1" applyAlignment="1">
      <alignment vertical="center"/>
    </xf>
    <xf numFmtId="0" fontId="13" fillId="3" borderId="0" xfId="5" applyFont="1" applyFill="1"/>
    <xf numFmtId="0" fontId="6" fillId="3" borderId="0" xfId="5" applyFont="1" applyFill="1" applyAlignment="1">
      <alignment vertical="center" wrapText="1"/>
    </xf>
    <xf numFmtId="0" fontId="9" fillId="4" borderId="0" xfId="0" applyFont="1" applyFill="1" applyAlignment="1">
      <alignment horizontal="left" vertical="center" indent="1"/>
    </xf>
    <xf numFmtId="0" fontId="9" fillId="4" borderId="0" xfId="2" applyFont="1" applyFill="1" applyAlignment="1">
      <alignment vertical="center"/>
    </xf>
    <xf numFmtId="0" fontId="6" fillId="3" borderId="0" xfId="5" applyFont="1" applyFill="1" applyBorder="1" applyAlignment="1">
      <alignment horizontal="centerContinuous" vertical="center" wrapText="1"/>
    </xf>
    <xf numFmtId="0" fontId="6" fillId="3" borderId="0" xfId="5" applyFont="1" applyFill="1" applyProtection="1">
      <protection locked="0"/>
    </xf>
    <xf numFmtId="0" fontId="9" fillId="4" borderId="0" xfId="5" applyFont="1" applyFill="1" applyBorder="1" applyAlignment="1" applyProtection="1">
      <alignment vertical="center" wrapText="1"/>
      <protection locked="0"/>
    </xf>
    <xf numFmtId="0" fontId="9" fillId="4" borderId="0" xfId="5" applyNumberFormat="1" applyFont="1" applyFill="1" applyBorder="1" applyAlignment="1" applyProtection="1">
      <alignment horizontal="center" vertical="center" wrapText="1"/>
      <protection locked="0"/>
    </xf>
    <xf numFmtId="0" fontId="6" fillId="3" borderId="0" xfId="5" applyFont="1" applyFill="1" applyAlignment="1" applyProtection="1">
      <alignment vertical="center" wrapText="1"/>
      <protection locked="0"/>
    </xf>
    <xf numFmtId="0" fontId="9" fillId="3" borderId="0" xfId="5" applyNumberFormat="1" applyFont="1" applyFill="1" applyBorder="1" applyAlignment="1" applyProtection="1">
      <alignment horizontal="center" vertical="center" wrapText="1"/>
      <protection locked="0"/>
    </xf>
    <xf numFmtId="0" fontId="4" fillId="6" borderId="1" xfId="5" applyFont="1" applyFill="1" applyBorder="1" applyAlignment="1">
      <alignment horizontal="center" vertical="center" wrapText="1"/>
    </xf>
    <xf numFmtId="0" fontId="4" fillId="6" borderId="8" xfId="5" applyFont="1" applyFill="1" applyBorder="1" applyAlignment="1">
      <alignment horizontal="center" vertical="center" wrapText="1"/>
    </xf>
    <xf numFmtId="0" fontId="7" fillId="3" borderId="0" xfId="5" applyFont="1" applyFill="1" applyAlignment="1">
      <alignment horizontal="justify" vertical="center" wrapText="1"/>
    </xf>
    <xf numFmtId="0" fontId="4" fillId="6" borderId="0" xfId="5" applyFont="1" applyFill="1" applyBorder="1" applyAlignment="1">
      <alignment horizontal="center" vertical="center" wrapText="1"/>
    </xf>
    <xf numFmtId="0" fontId="10" fillId="6" borderId="0" xfId="2" applyFont="1" applyFill="1" applyBorder="1"/>
    <xf numFmtId="49" fontId="4" fillId="6" borderId="0" xfId="5" applyNumberFormat="1" applyFont="1" applyFill="1" applyBorder="1" applyAlignment="1">
      <alignment horizontal="center" vertical="center" wrapText="1"/>
    </xf>
    <xf numFmtId="0" fontId="4" fillId="6" borderId="0" xfId="5" applyFont="1" applyFill="1" applyBorder="1" applyAlignment="1">
      <alignment horizontal="right" vertical="center" wrapText="1"/>
    </xf>
  </cellXfs>
  <cellStyles count="14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4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aje" xfId="12" builtinId="5"/>
    <cellStyle name="Porcentual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6"/>
  <sheetViews>
    <sheetView showGridLines="0" tabSelected="1" view="pageBreakPreview" zoomScale="90" zoomScaleSheetLayoutView="9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V10" sqref="V10"/>
    </sheetView>
  </sheetViews>
  <sheetFormatPr baseColWidth="10" defaultColWidth="11.42578125" defaultRowHeight="12.75" x14ac:dyDescent="0.2"/>
  <cols>
    <col min="1" max="1" width="4.7109375" style="4" customWidth="1"/>
    <col min="2" max="2" width="13.85546875" style="4" customWidth="1"/>
    <col min="3" max="3" width="7" style="4" customWidth="1"/>
    <col min="4" max="4" width="7.42578125" style="4" customWidth="1"/>
    <col min="5" max="5" width="5.140625" style="4" customWidth="1"/>
    <col min="6" max="6" width="7.42578125" style="4" customWidth="1"/>
    <col min="7" max="7" width="5.140625" style="4" customWidth="1"/>
    <col min="8" max="8" width="1.140625" style="4" customWidth="1"/>
    <col min="9" max="9" width="7" style="4" customWidth="1"/>
    <col min="10" max="10" width="11.140625" style="4" customWidth="1"/>
    <col min="11" max="11" width="5.7109375" style="4" customWidth="1"/>
    <col min="12" max="12" width="9.5703125" style="4" customWidth="1"/>
    <col min="13" max="13" width="6.42578125" style="4" customWidth="1"/>
    <col min="14" max="14" width="8.7109375" style="4" customWidth="1"/>
    <col min="15" max="15" width="6.5703125" style="4" customWidth="1"/>
    <col min="16" max="16" width="8.7109375" style="4" customWidth="1"/>
    <col min="17" max="17" width="5.7109375" style="4" customWidth="1"/>
    <col min="18" max="18" width="1.140625" style="4" customWidth="1"/>
    <col min="19" max="19" width="10.7109375" style="4" customWidth="1"/>
    <col min="20" max="16384" width="11.42578125" style="4"/>
  </cols>
  <sheetData>
    <row r="1" spans="1:19" ht="18" x14ac:dyDescent="0.2">
      <c r="A1" s="3" t="s">
        <v>36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6" customHeight="1" x14ac:dyDescent="0.2">
      <c r="B2" s="6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60" customHeight="1" x14ac:dyDescent="0.2">
      <c r="A3" s="59" t="s">
        <v>5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</row>
    <row r="4" spans="1:19" ht="6" customHeight="1" x14ac:dyDescent="0.2"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9"/>
      <c r="R4" s="9"/>
      <c r="S4" s="5"/>
    </row>
    <row r="5" spans="1:19" ht="13.5" customHeight="1" x14ac:dyDescent="0.2">
      <c r="A5" s="10" t="s">
        <v>45</v>
      </c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9"/>
      <c r="R5" s="9"/>
      <c r="S5" s="5"/>
    </row>
    <row r="6" spans="1:19" ht="5.25" customHeight="1" x14ac:dyDescent="0.2"/>
    <row r="7" spans="1:19" ht="29.45" customHeight="1" x14ac:dyDescent="0.2">
      <c r="A7" s="60" t="s">
        <v>4</v>
      </c>
      <c r="B7" s="60" t="s">
        <v>35</v>
      </c>
      <c r="C7" s="62" t="s">
        <v>6</v>
      </c>
      <c r="D7" s="62"/>
      <c r="E7" s="62"/>
      <c r="F7" s="62"/>
      <c r="G7" s="62"/>
      <c r="H7" s="12"/>
      <c r="I7" s="62" t="s">
        <v>7</v>
      </c>
      <c r="J7" s="62"/>
      <c r="K7" s="62"/>
      <c r="L7" s="62"/>
      <c r="M7" s="62"/>
      <c r="N7" s="62"/>
      <c r="O7" s="62"/>
      <c r="P7" s="62"/>
      <c r="Q7" s="62"/>
      <c r="R7" s="12"/>
      <c r="S7" s="63" t="s">
        <v>37</v>
      </c>
    </row>
    <row r="8" spans="1:19" ht="26.25" x14ac:dyDescent="0.2">
      <c r="A8" s="61"/>
      <c r="B8" s="61"/>
      <c r="C8" s="1" t="s">
        <v>0</v>
      </c>
      <c r="D8" s="1" t="s">
        <v>1</v>
      </c>
      <c r="E8" s="1" t="s">
        <v>2</v>
      </c>
      <c r="F8" s="1" t="s">
        <v>3</v>
      </c>
      <c r="G8" s="1" t="s">
        <v>2</v>
      </c>
      <c r="H8" s="2"/>
      <c r="I8" s="1" t="s">
        <v>0</v>
      </c>
      <c r="J8" s="1" t="s">
        <v>40</v>
      </c>
      <c r="K8" s="1" t="s">
        <v>2</v>
      </c>
      <c r="L8" s="1" t="s">
        <v>41</v>
      </c>
      <c r="M8" s="1" t="s">
        <v>2</v>
      </c>
      <c r="N8" s="1" t="s">
        <v>42</v>
      </c>
      <c r="O8" s="1" t="s">
        <v>2</v>
      </c>
      <c r="P8" s="1" t="s">
        <v>43</v>
      </c>
      <c r="Q8" s="1" t="s">
        <v>2</v>
      </c>
      <c r="R8" s="12"/>
      <c r="S8" s="63"/>
    </row>
    <row r="9" spans="1:19" ht="18.75" customHeight="1" x14ac:dyDescent="0.2">
      <c r="A9" s="13">
        <v>1</v>
      </c>
      <c r="B9" s="14" t="s">
        <v>38</v>
      </c>
      <c r="C9" s="15">
        <f t="shared" ref="C9:C33" si="0">D9+F9</f>
        <v>39089</v>
      </c>
      <c r="D9" s="16">
        <v>32308</v>
      </c>
      <c r="E9" s="17">
        <f t="shared" ref="E9:E33" si="1">D9/C9</f>
        <v>0.82652408606001693</v>
      </c>
      <c r="F9" s="16">
        <v>6781</v>
      </c>
      <c r="G9" s="17">
        <f t="shared" ref="G9:G33" si="2">F9/C9</f>
        <v>0.17347591393998313</v>
      </c>
      <c r="H9" s="18"/>
      <c r="I9" s="15">
        <f t="shared" ref="I9:I33" si="3">J9+L9+N9+P9</f>
        <v>39089</v>
      </c>
      <c r="J9" s="16">
        <v>134</v>
      </c>
      <c r="K9" s="17">
        <f t="shared" ref="K9:K33" si="4">J9/I9</f>
        <v>3.4280743943308858E-3</v>
      </c>
      <c r="L9" s="16">
        <v>19584</v>
      </c>
      <c r="M9" s="17">
        <f t="shared" ref="M9:M33" si="5">L9/I9</f>
        <v>0.50101051446698563</v>
      </c>
      <c r="N9" s="16">
        <v>15406</v>
      </c>
      <c r="O9" s="17">
        <f t="shared" ref="O9:O33" si="6">N9/I9</f>
        <v>0.39412622476911663</v>
      </c>
      <c r="P9" s="16">
        <v>3965</v>
      </c>
      <c r="Q9" s="17">
        <f t="shared" ref="Q9:Q33" si="7">P9/I9</f>
        <v>0.10143518636956689</v>
      </c>
      <c r="R9" s="17"/>
      <c r="S9" s="19">
        <v>0.28299999999999997</v>
      </c>
    </row>
    <row r="10" spans="1:19" ht="18.75" customHeight="1" x14ac:dyDescent="0.2">
      <c r="A10" s="20">
        <v>2</v>
      </c>
      <c r="B10" s="21" t="s">
        <v>11</v>
      </c>
      <c r="C10" s="22">
        <f t="shared" si="0"/>
        <v>11849</v>
      </c>
      <c r="D10" s="16">
        <v>9639</v>
      </c>
      <c r="E10" s="17">
        <f t="shared" si="1"/>
        <v>0.81348637015781922</v>
      </c>
      <c r="F10" s="16">
        <v>2210</v>
      </c>
      <c r="G10" s="17">
        <f t="shared" si="2"/>
        <v>0.18651362984218078</v>
      </c>
      <c r="H10" s="23"/>
      <c r="I10" s="15">
        <f t="shared" si="3"/>
        <v>11849</v>
      </c>
      <c r="J10" s="16">
        <v>80</v>
      </c>
      <c r="K10" s="17">
        <f t="shared" si="4"/>
        <v>6.7516246096717024E-3</v>
      </c>
      <c r="L10" s="16">
        <v>7270</v>
      </c>
      <c r="M10" s="17">
        <f t="shared" si="5"/>
        <v>0.61355388640391595</v>
      </c>
      <c r="N10" s="16">
        <v>3811</v>
      </c>
      <c r="O10" s="17">
        <f t="shared" si="6"/>
        <v>0.32163051734323572</v>
      </c>
      <c r="P10" s="16">
        <v>688</v>
      </c>
      <c r="Q10" s="17">
        <f t="shared" si="7"/>
        <v>5.8063971643176643E-2</v>
      </c>
      <c r="R10" s="24"/>
      <c r="S10" s="19">
        <v>0.40100000000000002</v>
      </c>
    </row>
    <row r="11" spans="1:19" ht="18.75" customHeight="1" x14ac:dyDescent="0.2">
      <c r="A11" s="13">
        <v>3</v>
      </c>
      <c r="B11" s="21" t="s">
        <v>15</v>
      </c>
      <c r="C11" s="22">
        <f t="shared" si="0"/>
        <v>8253</v>
      </c>
      <c r="D11" s="16">
        <v>7256</v>
      </c>
      <c r="E11" s="17">
        <f t="shared" si="1"/>
        <v>0.8791954440809403</v>
      </c>
      <c r="F11" s="16">
        <v>997</v>
      </c>
      <c r="G11" s="17">
        <f t="shared" si="2"/>
        <v>0.12080455591905974</v>
      </c>
      <c r="H11" s="23"/>
      <c r="I11" s="15">
        <f t="shared" si="3"/>
        <v>8253</v>
      </c>
      <c r="J11" s="16">
        <v>26</v>
      </c>
      <c r="K11" s="17">
        <f t="shared" si="4"/>
        <v>3.1503695625833029E-3</v>
      </c>
      <c r="L11" s="16">
        <v>4260</v>
      </c>
      <c r="M11" s="17">
        <f t="shared" si="5"/>
        <v>0.51617593602326428</v>
      </c>
      <c r="N11" s="16">
        <v>3383</v>
      </c>
      <c r="O11" s="17">
        <f t="shared" si="6"/>
        <v>0.40991154731612744</v>
      </c>
      <c r="P11" s="16">
        <v>584</v>
      </c>
      <c r="Q11" s="17">
        <f t="shared" si="7"/>
        <v>7.0762147098024961E-2</v>
      </c>
      <c r="R11" s="24"/>
      <c r="S11" s="19">
        <v>0.42399999999999999</v>
      </c>
    </row>
    <row r="12" spans="1:19" ht="18.75" customHeight="1" x14ac:dyDescent="0.2">
      <c r="A12" s="20">
        <v>4</v>
      </c>
      <c r="B12" s="21" t="s">
        <v>19</v>
      </c>
      <c r="C12" s="22">
        <f t="shared" si="0"/>
        <v>6283</v>
      </c>
      <c r="D12" s="16">
        <v>5368</v>
      </c>
      <c r="E12" s="17">
        <f t="shared" si="1"/>
        <v>0.85436893203883491</v>
      </c>
      <c r="F12" s="16">
        <v>915</v>
      </c>
      <c r="G12" s="17">
        <f t="shared" si="2"/>
        <v>0.14563106796116504</v>
      </c>
      <c r="H12" s="23"/>
      <c r="I12" s="15">
        <f t="shared" si="3"/>
        <v>6283</v>
      </c>
      <c r="J12" s="16">
        <v>20</v>
      </c>
      <c r="K12" s="17">
        <f t="shared" si="4"/>
        <v>3.1831927423205475E-3</v>
      </c>
      <c r="L12" s="16">
        <v>3018</v>
      </c>
      <c r="M12" s="17">
        <f t="shared" si="5"/>
        <v>0.48034378481617063</v>
      </c>
      <c r="N12" s="16">
        <v>2550</v>
      </c>
      <c r="O12" s="17">
        <f t="shared" si="6"/>
        <v>0.40585707464586979</v>
      </c>
      <c r="P12" s="16">
        <v>695</v>
      </c>
      <c r="Q12" s="17">
        <f t="shared" si="7"/>
        <v>0.11061594779563902</v>
      </c>
      <c r="R12" s="24"/>
      <c r="S12" s="19">
        <v>0.44</v>
      </c>
    </row>
    <row r="13" spans="1:19" ht="18.75" customHeight="1" x14ac:dyDescent="0.2">
      <c r="A13" s="13">
        <v>5</v>
      </c>
      <c r="B13" s="21" t="s">
        <v>9</v>
      </c>
      <c r="C13" s="22">
        <f t="shared" si="0"/>
        <v>5114</v>
      </c>
      <c r="D13" s="16">
        <v>4347</v>
      </c>
      <c r="E13" s="17">
        <f t="shared" si="1"/>
        <v>0.85001955416503716</v>
      </c>
      <c r="F13" s="16">
        <v>767</v>
      </c>
      <c r="G13" s="17">
        <f t="shared" si="2"/>
        <v>0.14998044583496284</v>
      </c>
      <c r="H13" s="23"/>
      <c r="I13" s="15">
        <f t="shared" si="3"/>
        <v>5114</v>
      </c>
      <c r="J13" s="16">
        <v>12</v>
      </c>
      <c r="K13" s="17">
        <f t="shared" si="4"/>
        <v>2.3464998044583495E-3</v>
      </c>
      <c r="L13" s="16">
        <v>2634</v>
      </c>
      <c r="M13" s="17">
        <f t="shared" si="5"/>
        <v>0.51505670707860773</v>
      </c>
      <c r="N13" s="16">
        <v>2119</v>
      </c>
      <c r="O13" s="17">
        <f t="shared" si="6"/>
        <v>0.41435275713727021</v>
      </c>
      <c r="P13" s="16">
        <v>349</v>
      </c>
      <c r="Q13" s="17">
        <f t="shared" si="7"/>
        <v>6.8244035979663664E-2</v>
      </c>
      <c r="R13" s="24"/>
      <c r="S13" s="19">
        <v>0.33700000000000002</v>
      </c>
    </row>
    <row r="14" spans="1:19" ht="18.75" customHeight="1" x14ac:dyDescent="0.2">
      <c r="A14" s="20">
        <v>6</v>
      </c>
      <c r="B14" s="21" t="s">
        <v>20</v>
      </c>
      <c r="C14" s="22">
        <f t="shared" si="0"/>
        <v>4625</v>
      </c>
      <c r="D14" s="16">
        <v>3768</v>
      </c>
      <c r="E14" s="17">
        <f t="shared" si="1"/>
        <v>0.81470270270270273</v>
      </c>
      <c r="F14" s="16">
        <v>857</v>
      </c>
      <c r="G14" s="17">
        <f t="shared" si="2"/>
        <v>0.1852972972972973</v>
      </c>
      <c r="H14" s="23"/>
      <c r="I14" s="15">
        <f t="shared" si="3"/>
        <v>4625</v>
      </c>
      <c r="J14" s="16">
        <v>17</v>
      </c>
      <c r="K14" s="17">
        <f t="shared" si="4"/>
        <v>3.6756756756756758E-3</v>
      </c>
      <c r="L14" s="16">
        <v>2364</v>
      </c>
      <c r="M14" s="17">
        <f t="shared" si="5"/>
        <v>0.51113513513513509</v>
      </c>
      <c r="N14" s="16">
        <v>1701</v>
      </c>
      <c r="O14" s="17">
        <f t="shared" si="6"/>
        <v>0.36778378378378379</v>
      </c>
      <c r="P14" s="16">
        <v>543</v>
      </c>
      <c r="Q14" s="17">
        <f t="shared" si="7"/>
        <v>0.11740540540540541</v>
      </c>
      <c r="R14" s="24"/>
      <c r="S14" s="19">
        <v>0.222</v>
      </c>
    </row>
    <row r="15" spans="1:19" ht="18.75" customHeight="1" x14ac:dyDescent="0.2">
      <c r="A15" s="13">
        <v>7</v>
      </c>
      <c r="B15" s="21" t="s">
        <v>27</v>
      </c>
      <c r="C15" s="22">
        <f t="shared" si="0"/>
        <v>4317</v>
      </c>
      <c r="D15" s="16">
        <v>3892</v>
      </c>
      <c r="E15" s="17">
        <f t="shared" si="1"/>
        <v>0.90155200370627753</v>
      </c>
      <c r="F15" s="16">
        <v>425</v>
      </c>
      <c r="G15" s="17">
        <f t="shared" si="2"/>
        <v>9.8447996293722487E-2</v>
      </c>
      <c r="H15" s="23"/>
      <c r="I15" s="15">
        <f t="shared" si="3"/>
        <v>4317</v>
      </c>
      <c r="J15" s="16">
        <v>20</v>
      </c>
      <c r="K15" s="17">
        <f t="shared" si="4"/>
        <v>4.6328468844104706E-3</v>
      </c>
      <c r="L15" s="16">
        <v>1780</v>
      </c>
      <c r="M15" s="17">
        <f t="shared" si="5"/>
        <v>0.41232337271253183</v>
      </c>
      <c r="N15" s="16">
        <v>2253</v>
      </c>
      <c r="O15" s="17">
        <f t="shared" si="6"/>
        <v>0.52189020152883947</v>
      </c>
      <c r="P15" s="16">
        <v>264</v>
      </c>
      <c r="Q15" s="17">
        <f t="shared" si="7"/>
        <v>6.1153578874218205E-2</v>
      </c>
      <c r="R15" s="24"/>
      <c r="S15" s="19">
        <v>0.40100000000000002</v>
      </c>
    </row>
    <row r="16" spans="1:19" ht="18.75" customHeight="1" x14ac:dyDescent="0.2">
      <c r="A16" s="20">
        <v>8</v>
      </c>
      <c r="B16" s="21" t="s">
        <v>18</v>
      </c>
      <c r="C16" s="22">
        <f t="shared" si="0"/>
        <v>4177</v>
      </c>
      <c r="D16" s="16">
        <v>3593</v>
      </c>
      <c r="E16" s="17">
        <f t="shared" si="1"/>
        <v>0.86018673689250658</v>
      </c>
      <c r="F16" s="16">
        <v>584</v>
      </c>
      <c r="G16" s="17">
        <f t="shared" si="2"/>
        <v>0.13981326310749342</v>
      </c>
      <c r="H16" s="23"/>
      <c r="I16" s="15">
        <f t="shared" si="3"/>
        <v>4177</v>
      </c>
      <c r="J16" s="16">
        <v>10</v>
      </c>
      <c r="K16" s="17">
        <f t="shared" si="4"/>
        <v>2.3940627244433805E-3</v>
      </c>
      <c r="L16" s="16">
        <v>2017</v>
      </c>
      <c r="M16" s="17">
        <f t="shared" si="5"/>
        <v>0.48288245152022985</v>
      </c>
      <c r="N16" s="16">
        <v>1639</v>
      </c>
      <c r="O16" s="17">
        <f t="shared" si="6"/>
        <v>0.39238688053627008</v>
      </c>
      <c r="P16" s="16">
        <v>511</v>
      </c>
      <c r="Q16" s="17">
        <f t="shared" si="7"/>
        <v>0.12233660521905675</v>
      </c>
      <c r="R16" s="24"/>
      <c r="S16" s="19">
        <v>0.312</v>
      </c>
    </row>
    <row r="17" spans="1:20" ht="18.75" customHeight="1" x14ac:dyDescent="0.2">
      <c r="A17" s="13">
        <v>9</v>
      </c>
      <c r="B17" s="21" t="s">
        <v>26</v>
      </c>
      <c r="C17" s="22">
        <f t="shared" si="0"/>
        <v>3862</v>
      </c>
      <c r="D17" s="16">
        <v>3463</v>
      </c>
      <c r="E17" s="17">
        <f t="shared" si="1"/>
        <v>0.89668565510098397</v>
      </c>
      <c r="F17" s="16">
        <v>399</v>
      </c>
      <c r="G17" s="17">
        <f t="shared" si="2"/>
        <v>0.10331434489901606</v>
      </c>
      <c r="H17" s="23"/>
      <c r="I17" s="15">
        <f t="shared" si="3"/>
        <v>3862</v>
      </c>
      <c r="J17" s="16">
        <v>9</v>
      </c>
      <c r="K17" s="17">
        <f t="shared" si="4"/>
        <v>2.3303987571206631E-3</v>
      </c>
      <c r="L17" s="16">
        <v>2003</v>
      </c>
      <c r="M17" s="17">
        <f t="shared" si="5"/>
        <v>0.51864319005696535</v>
      </c>
      <c r="N17" s="16">
        <v>1488</v>
      </c>
      <c r="O17" s="17">
        <f t="shared" si="6"/>
        <v>0.38529259451061626</v>
      </c>
      <c r="P17" s="16">
        <v>362</v>
      </c>
      <c r="Q17" s="17">
        <f t="shared" si="7"/>
        <v>9.3733816675297774E-2</v>
      </c>
      <c r="R17" s="24"/>
      <c r="S17" s="19">
        <v>0.30499999999999999</v>
      </c>
    </row>
    <row r="18" spans="1:20" ht="18.75" customHeight="1" x14ac:dyDescent="0.2">
      <c r="A18" s="20">
        <v>10</v>
      </c>
      <c r="B18" s="21" t="s">
        <v>13</v>
      </c>
      <c r="C18" s="22">
        <f t="shared" si="0"/>
        <v>3381</v>
      </c>
      <c r="D18" s="16">
        <v>2962</v>
      </c>
      <c r="E18" s="17">
        <f t="shared" si="1"/>
        <v>0.87607216799763388</v>
      </c>
      <c r="F18" s="16">
        <v>419</v>
      </c>
      <c r="G18" s="17">
        <f t="shared" si="2"/>
        <v>0.12392783200236616</v>
      </c>
      <c r="H18" s="23"/>
      <c r="I18" s="15">
        <f t="shared" si="3"/>
        <v>3381</v>
      </c>
      <c r="J18" s="16">
        <v>7</v>
      </c>
      <c r="K18" s="17">
        <f t="shared" si="4"/>
        <v>2.070393374741201E-3</v>
      </c>
      <c r="L18" s="16">
        <v>1479</v>
      </c>
      <c r="M18" s="17">
        <f t="shared" si="5"/>
        <v>0.43744454303460517</v>
      </c>
      <c r="N18" s="16">
        <v>1633</v>
      </c>
      <c r="O18" s="17">
        <f t="shared" si="6"/>
        <v>0.48299319727891155</v>
      </c>
      <c r="P18" s="16">
        <v>262</v>
      </c>
      <c r="Q18" s="17">
        <f t="shared" si="7"/>
        <v>7.7491866311742083E-2</v>
      </c>
      <c r="R18" s="24"/>
      <c r="S18" s="19">
        <v>0.26300000000000001</v>
      </c>
    </row>
    <row r="19" spans="1:20" ht="18.75" customHeight="1" x14ac:dyDescent="0.2">
      <c r="A19" s="13">
        <v>11</v>
      </c>
      <c r="B19" s="21" t="s">
        <v>28</v>
      </c>
      <c r="C19" s="22">
        <f t="shared" si="0"/>
        <v>3293</v>
      </c>
      <c r="D19" s="16">
        <v>2797</v>
      </c>
      <c r="E19" s="17">
        <f t="shared" si="1"/>
        <v>0.84937746735499542</v>
      </c>
      <c r="F19" s="16">
        <v>496</v>
      </c>
      <c r="G19" s="17">
        <f t="shared" si="2"/>
        <v>0.15062253264500455</v>
      </c>
      <c r="H19" s="23"/>
      <c r="I19" s="15">
        <f t="shared" si="3"/>
        <v>3293</v>
      </c>
      <c r="J19" s="16">
        <v>22</v>
      </c>
      <c r="K19" s="17">
        <f t="shared" si="4"/>
        <v>6.680838141512299E-3</v>
      </c>
      <c r="L19" s="16">
        <v>1545</v>
      </c>
      <c r="M19" s="17">
        <f t="shared" si="5"/>
        <v>0.46917704221075007</v>
      </c>
      <c r="N19" s="16">
        <v>1314</v>
      </c>
      <c r="O19" s="17">
        <f t="shared" si="6"/>
        <v>0.39902824172487095</v>
      </c>
      <c r="P19" s="16">
        <v>412</v>
      </c>
      <c r="Q19" s="17">
        <f t="shared" si="7"/>
        <v>0.12511387792286668</v>
      </c>
      <c r="R19" s="24"/>
      <c r="S19" s="19">
        <v>0.36899999999999999</v>
      </c>
    </row>
    <row r="20" spans="1:20" s="25" customFormat="1" ht="18.75" customHeight="1" x14ac:dyDescent="0.2">
      <c r="A20" s="20">
        <v>12</v>
      </c>
      <c r="B20" s="21" t="s">
        <v>12</v>
      </c>
      <c r="C20" s="22">
        <f t="shared" si="0"/>
        <v>3233</v>
      </c>
      <c r="D20" s="16">
        <v>2815</v>
      </c>
      <c r="E20" s="17">
        <f t="shared" si="1"/>
        <v>0.87070832044540669</v>
      </c>
      <c r="F20" s="16">
        <v>418</v>
      </c>
      <c r="G20" s="17">
        <f t="shared" si="2"/>
        <v>0.12929167955459325</v>
      </c>
      <c r="H20" s="23"/>
      <c r="I20" s="15">
        <f t="shared" si="3"/>
        <v>3233</v>
      </c>
      <c r="J20" s="16">
        <v>19</v>
      </c>
      <c r="K20" s="17">
        <f t="shared" si="4"/>
        <v>5.8768945252087841E-3</v>
      </c>
      <c r="L20" s="16">
        <v>1488</v>
      </c>
      <c r="M20" s="17">
        <f t="shared" si="5"/>
        <v>0.46025363439529848</v>
      </c>
      <c r="N20" s="16">
        <v>1386</v>
      </c>
      <c r="O20" s="17">
        <f t="shared" si="6"/>
        <v>0.42870399010207239</v>
      </c>
      <c r="P20" s="16">
        <v>340</v>
      </c>
      <c r="Q20" s="17">
        <f t="shared" si="7"/>
        <v>0.10516548097742036</v>
      </c>
      <c r="R20" s="24"/>
      <c r="S20" s="19">
        <v>0.42099999999999999</v>
      </c>
      <c r="T20" s="4"/>
    </row>
    <row r="21" spans="1:20" s="25" customFormat="1" ht="18.75" customHeight="1" x14ac:dyDescent="0.2">
      <c r="A21" s="13">
        <v>13</v>
      </c>
      <c r="B21" s="21" t="s">
        <v>17</v>
      </c>
      <c r="C21" s="22">
        <f t="shared" si="0"/>
        <v>2918</v>
      </c>
      <c r="D21" s="16">
        <v>2648</v>
      </c>
      <c r="E21" s="17">
        <f t="shared" si="1"/>
        <v>0.90747087045921859</v>
      </c>
      <c r="F21" s="16">
        <v>270</v>
      </c>
      <c r="G21" s="17">
        <f t="shared" si="2"/>
        <v>9.2529129540781352E-2</v>
      </c>
      <c r="H21" s="23"/>
      <c r="I21" s="15">
        <f t="shared" si="3"/>
        <v>2918</v>
      </c>
      <c r="J21" s="16">
        <v>12</v>
      </c>
      <c r="K21" s="17">
        <f t="shared" si="4"/>
        <v>4.1124057573680602E-3</v>
      </c>
      <c r="L21" s="16">
        <v>1221</v>
      </c>
      <c r="M21" s="17">
        <f t="shared" si="5"/>
        <v>0.41843728581220013</v>
      </c>
      <c r="N21" s="16">
        <v>1208</v>
      </c>
      <c r="O21" s="17">
        <f t="shared" si="6"/>
        <v>0.4139821795750514</v>
      </c>
      <c r="P21" s="16">
        <v>477</v>
      </c>
      <c r="Q21" s="17">
        <f t="shared" si="7"/>
        <v>0.1634681288553804</v>
      </c>
      <c r="R21" s="24"/>
      <c r="S21" s="19">
        <v>0.28000000000000003</v>
      </c>
      <c r="T21" s="4"/>
    </row>
    <row r="22" spans="1:20" ht="18.75" customHeight="1" x14ac:dyDescent="0.2">
      <c r="A22" s="20">
        <v>14</v>
      </c>
      <c r="B22" s="21" t="s">
        <v>14</v>
      </c>
      <c r="C22" s="22">
        <f t="shared" si="0"/>
        <v>2916</v>
      </c>
      <c r="D22" s="16">
        <v>2415</v>
      </c>
      <c r="E22" s="17">
        <f t="shared" si="1"/>
        <v>0.82818930041152261</v>
      </c>
      <c r="F22" s="16">
        <v>501</v>
      </c>
      <c r="G22" s="17">
        <f t="shared" si="2"/>
        <v>0.17181069958847736</v>
      </c>
      <c r="H22" s="23"/>
      <c r="I22" s="15">
        <f t="shared" si="3"/>
        <v>2916</v>
      </c>
      <c r="J22" s="16">
        <v>13</v>
      </c>
      <c r="K22" s="17">
        <f t="shared" si="4"/>
        <v>4.4581618655692729E-3</v>
      </c>
      <c r="L22" s="16">
        <v>1583</v>
      </c>
      <c r="M22" s="17">
        <f t="shared" si="5"/>
        <v>0.54286694101508914</v>
      </c>
      <c r="N22" s="16">
        <v>986</v>
      </c>
      <c r="O22" s="17">
        <f t="shared" si="6"/>
        <v>0.33813443072702332</v>
      </c>
      <c r="P22" s="16">
        <v>334</v>
      </c>
      <c r="Q22" s="17">
        <f t="shared" si="7"/>
        <v>0.11454046639231824</v>
      </c>
      <c r="R22" s="24"/>
      <c r="S22" s="19">
        <v>0.30599999999999999</v>
      </c>
    </row>
    <row r="23" spans="1:20" ht="18.75" customHeight="1" x14ac:dyDescent="0.2">
      <c r="A23" s="13">
        <v>15</v>
      </c>
      <c r="B23" s="21" t="s">
        <v>22</v>
      </c>
      <c r="C23" s="22">
        <f t="shared" si="0"/>
        <v>2448</v>
      </c>
      <c r="D23" s="16">
        <v>2157</v>
      </c>
      <c r="E23" s="17">
        <f t="shared" si="1"/>
        <v>0.88112745098039214</v>
      </c>
      <c r="F23" s="16">
        <v>291</v>
      </c>
      <c r="G23" s="17">
        <f t="shared" si="2"/>
        <v>0.11887254901960784</v>
      </c>
      <c r="H23" s="23"/>
      <c r="I23" s="15">
        <f t="shared" si="3"/>
        <v>2448</v>
      </c>
      <c r="J23" s="16">
        <v>113</v>
      </c>
      <c r="K23" s="17">
        <f t="shared" si="4"/>
        <v>4.6160130718954251E-2</v>
      </c>
      <c r="L23" s="16">
        <v>1099</v>
      </c>
      <c r="M23" s="17">
        <f t="shared" si="5"/>
        <v>0.44893790849673204</v>
      </c>
      <c r="N23" s="16">
        <v>870</v>
      </c>
      <c r="O23" s="17">
        <f t="shared" si="6"/>
        <v>0.35539215686274511</v>
      </c>
      <c r="P23" s="16">
        <v>366</v>
      </c>
      <c r="Q23" s="17">
        <f t="shared" si="7"/>
        <v>0.14950980392156862</v>
      </c>
      <c r="R23" s="24"/>
      <c r="S23" s="19">
        <v>0.222</v>
      </c>
    </row>
    <row r="24" spans="1:20" ht="18.75" customHeight="1" x14ac:dyDescent="0.2">
      <c r="A24" s="20">
        <v>16</v>
      </c>
      <c r="B24" s="21" t="s">
        <v>29</v>
      </c>
      <c r="C24" s="22">
        <f t="shared" si="0"/>
        <v>2298</v>
      </c>
      <c r="D24" s="16">
        <v>2064</v>
      </c>
      <c r="E24" s="17">
        <f t="shared" si="1"/>
        <v>0.89817232375979117</v>
      </c>
      <c r="F24" s="16">
        <v>234</v>
      </c>
      <c r="G24" s="17">
        <f t="shared" si="2"/>
        <v>0.10182767624020887</v>
      </c>
      <c r="H24" s="23"/>
      <c r="I24" s="15">
        <f t="shared" si="3"/>
        <v>2298</v>
      </c>
      <c r="J24" s="16">
        <v>5</v>
      </c>
      <c r="K24" s="17">
        <f t="shared" si="4"/>
        <v>2.1758050478677109E-3</v>
      </c>
      <c r="L24" s="16">
        <v>905</v>
      </c>
      <c r="M24" s="17">
        <f t="shared" si="5"/>
        <v>0.39382071366405569</v>
      </c>
      <c r="N24" s="16">
        <v>1189</v>
      </c>
      <c r="O24" s="17">
        <f t="shared" si="6"/>
        <v>0.5174064403829417</v>
      </c>
      <c r="P24" s="16">
        <v>199</v>
      </c>
      <c r="Q24" s="17">
        <f t="shared" si="7"/>
        <v>8.6597040905134898E-2</v>
      </c>
      <c r="R24" s="24"/>
      <c r="S24" s="19">
        <v>0.27600000000000002</v>
      </c>
    </row>
    <row r="25" spans="1:20" s="25" customFormat="1" ht="18.75" customHeight="1" x14ac:dyDescent="0.2">
      <c r="A25" s="13">
        <v>17</v>
      </c>
      <c r="B25" s="21" t="s">
        <v>10</v>
      </c>
      <c r="C25" s="22">
        <f t="shared" si="0"/>
        <v>2152</v>
      </c>
      <c r="D25" s="16">
        <v>1870</v>
      </c>
      <c r="E25" s="17">
        <f t="shared" si="1"/>
        <v>0.8689591078066915</v>
      </c>
      <c r="F25" s="16">
        <v>282</v>
      </c>
      <c r="G25" s="17">
        <f t="shared" si="2"/>
        <v>0.13104089219330856</v>
      </c>
      <c r="H25" s="23"/>
      <c r="I25" s="15">
        <f t="shared" si="3"/>
        <v>2152</v>
      </c>
      <c r="J25" s="16">
        <v>12</v>
      </c>
      <c r="K25" s="17">
        <f t="shared" si="4"/>
        <v>5.5762081784386614E-3</v>
      </c>
      <c r="L25" s="16">
        <v>1110</v>
      </c>
      <c r="M25" s="17">
        <f t="shared" si="5"/>
        <v>0.51579925650557623</v>
      </c>
      <c r="N25" s="16">
        <v>877</v>
      </c>
      <c r="O25" s="17">
        <f t="shared" si="6"/>
        <v>0.40752788104089221</v>
      </c>
      <c r="P25" s="16">
        <v>153</v>
      </c>
      <c r="Q25" s="17">
        <f t="shared" si="7"/>
        <v>7.1096654275092944E-2</v>
      </c>
      <c r="R25" s="24"/>
      <c r="S25" s="19">
        <v>0.49299999999999999</v>
      </c>
      <c r="T25" s="4"/>
    </row>
    <row r="26" spans="1:20" ht="18.75" customHeight="1" x14ac:dyDescent="0.2">
      <c r="A26" s="20">
        <v>18</v>
      </c>
      <c r="B26" s="21" t="s">
        <v>21</v>
      </c>
      <c r="C26" s="22">
        <f t="shared" si="0"/>
        <v>2128</v>
      </c>
      <c r="D26" s="16">
        <v>1842</v>
      </c>
      <c r="E26" s="17">
        <f t="shared" si="1"/>
        <v>0.86560150375939848</v>
      </c>
      <c r="F26" s="16">
        <v>286</v>
      </c>
      <c r="G26" s="17">
        <f t="shared" si="2"/>
        <v>0.13439849624060152</v>
      </c>
      <c r="H26" s="23"/>
      <c r="I26" s="15">
        <f t="shared" si="3"/>
        <v>2128</v>
      </c>
      <c r="J26" s="16">
        <v>0</v>
      </c>
      <c r="K26" s="17">
        <f t="shared" si="4"/>
        <v>0</v>
      </c>
      <c r="L26" s="16">
        <v>1091</v>
      </c>
      <c r="M26" s="17">
        <f t="shared" si="5"/>
        <v>0.51268796992481203</v>
      </c>
      <c r="N26" s="16">
        <v>905</v>
      </c>
      <c r="O26" s="17">
        <f t="shared" si="6"/>
        <v>0.42528195488721804</v>
      </c>
      <c r="P26" s="16">
        <v>132</v>
      </c>
      <c r="Q26" s="17">
        <f t="shared" si="7"/>
        <v>6.2030075187969921E-2</v>
      </c>
      <c r="R26" s="24"/>
      <c r="S26" s="19">
        <v>0.27300000000000002</v>
      </c>
    </row>
    <row r="27" spans="1:20" s="25" customFormat="1" ht="18.75" customHeight="1" x14ac:dyDescent="0.2">
      <c r="A27" s="13">
        <v>19</v>
      </c>
      <c r="B27" s="21" t="s">
        <v>30</v>
      </c>
      <c r="C27" s="22">
        <f t="shared" si="0"/>
        <v>2033</v>
      </c>
      <c r="D27" s="16">
        <v>1769</v>
      </c>
      <c r="E27" s="17">
        <f t="shared" si="1"/>
        <v>0.87014264633546479</v>
      </c>
      <c r="F27" s="16">
        <v>264</v>
      </c>
      <c r="G27" s="17">
        <f t="shared" si="2"/>
        <v>0.12985735366453516</v>
      </c>
      <c r="H27" s="23"/>
      <c r="I27" s="15">
        <f t="shared" si="3"/>
        <v>2033</v>
      </c>
      <c r="J27" s="16">
        <v>3</v>
      </c>
      <c r="K27" s="17">
        <f t="shared" si="4"/>
        <v>1.4756517461878996E-3</v>
      </c>
      <c r="L27" s="16">
        <v>1114</v>
      </c>
      <c r="M27" s="17">
        <f t="shared" si="5"/>
        <v>0.54795868175110674</v>
      </c>
      <c r="N27" s="16">
        <v>860</v>
      </c>
      <c r="O27" s="17">
        <f t="shared" si="6"/>
        <v>0.42302016724053121</v>
      </c>
      <c r="P27" s="16">
        <v>56</v>
      </c>
      <c r="Q27" s="17">
        <f t="shared" si="7"/>
        <v>2.7545499262174127E-2</v>
      </c>
      <c r="R27" s="24"/>
      <c r="S27" s="19">
        <v>0.311</v>
      </c>
      <c r="T27" s="4"/>
    </row>
    <row r="28" spans="1:20" ht="18.75" customHeight="1" x14ac:dyDescent="0.2">
      <c r="A28" s="20">
        <v>20</v>
      </c>
      <c r="B28" s="21" t="s">
        <v>16</v>
      </c>
      <c r="C28" s="22">
        <f t="shared" si="0"/>
        <v>1511</v>
      </c>
      <c r="D28" s="16">
        <v>1307</v>
      </c>
      <c r="E28" s="17">
        <f t="shared" si="1"/>
        <v>0.8649900727994706</v>
      </c>
      <c r="F28" s="16">
        <v>204</v>
      </c>
      <c r="G28" s="17">
        <f t="shared" si="2"/>
        <v>0.13500992720052946</v>
      </c>
      <c r="H28" s="23"/>
      <c r="I28" s="15">
        <f t="shared" si="3"/>
        <v>1511</v>
      </c>
      <c r="J28" s="16">
        <v>12</v>
      </c>
      <c r="K28" s="17">
        <f t="shared" si="4"/>
        <v>7.9417604235605555E-3</v>
      </c>
      <c r="L28" s="16">
        <v>661</v>
      </c>
      <c r="M28" s="17">
        <f t="shared" si="5"/>
        <v>0.43745863666446061</v>
      </c>
      <c r="N28" s="16">
        <v>685</v>
      </c>
      <c r="O28" s="17">
        <f t="shared" si="6"/>
        <v>0.45334215751158174</v>
      </c>
      <c r="P28" s="16">
        <v>153</v>
      </c>
      <c r="Q28" s="17">
        <f t="shared" si="7"/>
        <v>0.10125744540039709</v>
      </c>
      <c r="R28" s="24"/>
      <c r="S28" s="19">
        <v>0.36399999999999999</v>
      </c>
    </row>
    <row r="29" spans="1:20" s="25" customFormat="1" ht="18.75" customHeight="1" x14ac:dyDescent="0.2">
      <c r="A29" s="13">
        <v>21</v>
      </c>
      <c r="B29" s="21" t="s">
        <v>8</v>
      </c>
      <c r="C29" s="22">
        <f t="shared" si="0"/>
        <v>1259</v>
      </c>
      <c r="D29" s="16">
        <v>1078</v>
      </c>
      <c r="E29" s="17">
        <f t="shared" si="1"/>
        <v>0.8562351072279587</v>
      </c>
      <c r="F29" s="16">
        <v>181</v>
      </c>
      <c r="G29" s="17">
        <f t="shared" si="2"/>
        <v>0.1437648927720413</v>
      </c>
      <c r="H29" s="23"/>
      <c r="I29" s="15">
        <f t="shared" si="3"/>
        <v>1259</v>
      </c>
      <c r="J29" s="16">
        <v>5</v>
      </c>
      <c r="K29" s="17">
        <f t="shared" si="4"/>
        <v>3.9714058776806989E-3</v>
      </c>
      <c r="L29" s="16">
        <v>551</v>
      </c>
      <c r="M29" s="17">
        <f t="shared" si="5"/>
        <v>0.43764892772041303</v>
      </c>
      <c r="N29" s="16">
        <v>488</v>
      </c>
      <c r="O29" s="17">
        <f t="shared" si="6"/>
        <v>0.3876092136616362</v>
      </c>
      <c r="P29" s="16">
        <v>215</v>
      </c>
      <c r="Q29" s="17">
        <f t="shared" si="7"/>
        <v>0.17077045274027006</v>
      </c>
      <c r="R29" s="24"/>
      <c r="S29" s="19">
        <v>0.24399999999999999</v>
      </c>
      <c r="T29" s="4"/>
    </row>
    <row r="30" spans="1:20" ht="18.75" customHeight="1" x14ac:dyDescent="0.2">
      <c r="A30" s="20">
        <v>22</v>
      </c>
      <c r="B30" s="21" t="s">
        <v>25</v>
      </c>
      <c r="C30" s="22">
        <f t="shared" si="0"/>
        <v>1093</v>
      </c>
      <c r="D30" s="16">
        <v>973</v>
      </c>
      <c r="E30" s="17">
        <f t="shared" si="1"/>
        <v>0.89021043000914912</v>
      </c>
      <c r="F30" s="16">
        <v>120</v>
      </c>
      <c r="G30" s="17">
        <f t="shared" si="2"/>
        <v>0.10978956999085086</v>
      </c>
      <c r="H30" s="23"/>
      <c r="I30" s="15">
        <f t="shared" si="3"/>
        <v>1093</v>
      </c>
      <c r="J30" s="16">
        <v>3</v>
      </c>
      <c r="K30" s="17">
        <f t="shared" si="4"/>
        <v>2.7447392497712718E-3</v>
      </c>
      <c r="L30" s="16">
        <v>495</v>
      </c>
      <c r="M30" s="17">
        <f t="shared" si="5"/>
        <v>0.45288197621225984</v>
      </c>
      <c r="N30" s="16">
        <v>490</v>
      </c>
      <c r="O30" s="17">
        <f t="shared" si="6"/>
        <v>0.44830741079597436</v>
      </c>
      <c r="P30" s="16">
        <v>105</v>
      </c>
      <c r="Q30" s="17">
        <f t="shared" si="7"/>
        <v>9.6065873741994517E-2</v>
      </c>
      <c r="R30" s="24"/>
      <c r="S30" s="19">
        <v>0.32700000000000001</v>
      </c>
    </row>
    <row r="31" spans="1:20" s="25" customFormat="1" ht="18.75" customHeight="1" x14ac:dyDescent="0.2">
      <c r="A31" s="13">
        <v>23</v>
      </c>
      <c r="B31" s="21" t="s">
        <v>31</v>
      </c>
      <c r="C31" s="22">
        <f t="shared" si="0"/>
        <v>874</v>
      </c>
      <c r="D31" s="16">
        <v>796</v>
      </c>
      <c r="E31" s="17">
        <f t="shared" si="1"/>
        <v>0.91075514874141872</v>
      </c>
      <c r="F31" s="16">
        <v>78</v>
      </c>
      <c r="G31" s="17">
        <f t="shared" si="2"/>
        <v>8.924485125858124E-2</v>
      </c>
      <c r="H31" s="23"/>
      <c r="I31" s="15">
        <f t="shared" si="3"/>
        <v>874</v>
      </c>
      <c r="J31" s="16">
        <v>23</v>
      </c>
      <c r="K31" s="17">
        <f t="shared" si="4"/>
        <v>2.6315789473684209E-2</v>
      </c>
      <c r="L31" s="16">
        <v>360</v>
      </c>
      <c r="M31" s="17">
        <f t="shared" si="5"/>
        <v>0.41189931350114417</v>
      </c>
      <c r="N31" s="16">
        <v>271</v>
      </c>
      <c r="O31" s="17">
        <f t="shared" si="6"/>
        <v>0.31006864988558352</v>
      </c>
      <c r="P31" s="16">
        <v>220</v>
      </c>
      <c r="Q31" s="17">
        <f t="shared" si="7"/>
        <v>0.25171624713958812</v>
      </c>
      <c r="R31" s="24"/>
      <c r="S31" s="19">
        <v>0.24399999999999999</v>
      </c>
      <c r="T31" s="4"/>
    </row>
    <row r="32" spans="1:20" ht="18.75" customHeight="1" x14ac:dyDescent="0.2">
      <c r="A32" s="20">
        <v>24</v>
      </c>
      <c r="B32" s="21" t="s">
        <v>24</v>
      </c>
      <c r="C32" s="22">
        <f t="shared" si="0"/>
        <v>859</v>
      </c>
      <c r="D32" s="16">
        <v>752</v>
      </c>
      <c r="E32" s="17">
        <f t="shared" si="1"/>
        <v>0.87543655413271249</v>
      </c>
      <c r="F32" s="16">
        <v>107</v>
      </c>
      <c r="G32" s="17">
        <f t="shared" si="2"/>
        <v>0.12456344586728754</v>
      </c>
      <c r="H32" s="23"/>
      <c r="I32" s="15">
        <f t="shared" si="3"/>
        <v>859</v>
      </c>
      <c r="J32" s="16">
        <v>5</v>
      </c>
      <c r="K32" s="17">
        <f t="shared" si="4"/>
        <v>5.8207217694994182E-3</v>
      </c>
      <c r="L32" s="16">
        <v>423</v>
      </c>
      <c r="M32" s="17">
        <f t="shared" si="5"/>
        <v>0.49243306169965073</v>
      </c>
      <c r="N32" s="16">
        <v>356</v>
      </c>
      <c r="O32" s="17">
        <f t="shared" si="6"/>
        <v>0.41443538998835855</v>
      </c>
      <c r="P32" s="16">
        <v>75</v>
      </c>
      <c r="Q32" s="17">
        <f t="shared" si="7"/>
        <v>8.7310826542491268E-2</v>
      </c>
      <c r="R32" s="24"/>
      <c r="S32" s="19">
        <v>0.33700000000000002</v>
      </c>
    </row>
    <row r="33" spans="1:20" s="25" customFormat="1" ht="18.75" customHeight="1" thickBot="1" x14ac:dyDescent="0.25">
      <c r="A33" s="13">
        <v>25</v>
      </c>
      <c r="B33" s="21" t="s">
        <v>23</v>
      </c>
      <c r="C33" s="22">
        <f t="shared" si="0"/>
        <v>769</v>
      </c>
      <c r="D33" s="26">
        <v>655</v>
      </c>
      <c r="E33" s="24">
        <f t="shared" si="1"/>
        <v>0.85175552665799736</v>
      </c>
      <c r="F33" s="26">
        <v>114</v>
      </c>
      <c r="G33" s="17">
        <f t="shared" si="2"/>
        <v>0.14824447334200261</v>
      </c>
      <c r="H33" s="27"/>
      <c r="I33" s="15">
        <f t="shared" si="3"/>
        <v>769</v>
      </c>
      <c r="J33" s="16">
        <v>3</v>
      </c>
      <c r="K33" s="17">
        <f t="shared" si="4"/>
        <v>3.9011703511053317E-3</v>
      </c>
      <c r="L33" s="16">
        <v>444</v>
      </c>
      <c r="M33" s="17">
        <f t="shared" si="5"/>
        <v>0.57737321196358904</v>
      </c>
      <c r="N33" s="16">
        <v>238</v>
      </c>
      <c r="O33" s="17">
        <f t="shared" si="6"/>
        <v>0.30949284785435632</v>
      </c>
      <c r="P33" s="16">
        <v>84</v>
      </c>
      <c r="Q33" s="17">
        <f t="shared" si="7"/>
        <v>0.10923276983094929</v>
      </c>
      <c r="R33" s="28"/>
      <c r="S33" s="19">
        <v>0.35699999999999998</v>
      </c>
      <c r="T33" s="4"/>
    </row>
    <row r="34" spans="1:20" s="25" customFormat="1" ht="18.75" hidden="1" customHeight="1" x14ac:dyDescent="0.2">
      <c r="A34" s="29"/>
      <c r="B34" s="30"/>
      <c r="C34" s="31"/>
      <c r="D34" s="32"/>
      <c r="E34" s="33"/>
      <c r="F34" s="32"/>
      <c r="G34" s="33"/>
      <c r="H34" s="34"/>
      <c r="I34" s="31"/>
      <c r="J34" s="32"/>
      <c r="K34" s="33"/>
      <c r="L34" s="32"/>
      <c r="M34" s="33"/>
      <c r="N34" s="32"/>
      <c r="O34" s="33"/>
      <c r="P34" s="32"/>
      <c r="Q34" s="33"/>
      <c r="R34" s="33"/>
      <c r="S34" s="35"/>
    </row>
    <row r="35" spans="1:20" s="25" customFormat="1" ht="18.75" hidden="1" customHeight="1" x14ac:dyDescent="0.2">
      <c r="A35" s="29"/>
      <c r="B35" s="30"/>
      <c r="C35" s="31"/>
      <c r="D35" s="32"/>
      <c r="E35" s="33"/>
      <c r="F35" s="32"/>
      <c r="G35" s="33"/>
      <c r="H35" s="34"/>
      <c r="I35" s="31"/>
      <c r="J35" s="32"/>
      <c r="K35" s="33"/>
      <c r="L35" s="32"/>
      <c r="M35" s="33"/>
      <c r="N35" s="32"/>
      <c r="O35" s="33"/>
      <c r="P35" s="32"/>
      <c r="Q35" s="33"/>
      <c r="R35" s="33"/>
      <c r="S35" s="35"/>
    </row>
    <row r="36" spans="1:20" s="25" customFormat="1" ht="18.75" hidden="1" customHeight="1" thickBot="1" x14ac:dyDescent="0.25">
      <c r="A36" s="29"/>
      <c r="B36" s="30"/>
      <c r="C36" s="31"/>
      <c r="D36" s="32"/>
      <c r="E36" s="33"/>
      <c r="F36" s="32"/>
      <c r="G36" s="33"/>
      <c r="H36" s="34"/>
      <c r="I36" s="31"/>
      <c r="J36" s="32"/>
      <c r="K36" s="33"/>
      <c r="L36" s="32"/>
      <c r="M36" s="33"/>
      <c r="N36" s="32"/>
      <c r="O36" s="33"/>
      <c r="P36" s="32"/>
      <c r="Q36" s="33"/>
      <c r="R36" s="33"/>
      <c r="S36" s="35"/>
    </row>
    <row r="37" spans="1:20" ht="20.100000000000001" customHeight="1" thickBot="1" x14ac:dyDescent="0.25">
      <c r="A37" s="57" t="s">
        <v>0</v>
      </c>
      <c r="B37" s="58"/>
      <c r="C37" s="36">
        <f>SUM(C9:C33)</f>
        <v>120734</v>
      </c>
      <c r="D37" s="36">
        <f>SUM(D9:D33)</f>
        <v>102534</v>
      </c>
      <c r="E37" s="37">
        <f t="shared" ref="E37" si="8">D37/C37</f>
        <v>0.84925538787748278</v>
      </c>
      <c r="F37" s="36">
        <f>SUM(F9:F33)</f>
        <v>18200</v>
      </c>
      <c r="G37" s="37">
        <f>F37/C37</f>
        <v>0.15074461212251727</v>
      </c>
      <c r="H37" s="36"/>
      <c r="I37" s="36">
        <f>SUM(I9:I33)</f>
        <v>120734</v>
      </c>
      <c r="J37" s="36">
        <f>SUM(J9:J33)</f>
        <v>585</v>
      </c>
      <c r="K37" s="38">
        <f t="shared" ref="K37" si="9">J37/I37</f>
        <v>4.8453625325094833E-3</v>
      </c>
      <c r="L37" s="36">
        <f>SUM(L9:L33)</f>
        <v>60499</v>
      </c>
      <c r="M37" s="38">
        <f t="shared" ref="M37" si="10">L37/I37</f>
        <v>0.50109331257143808</v>
      </c>
      <c r="N37" s="36">
        <f>SUM(N9:N33)</f>
        <v>48106</v>
      </c>
      <c r="O37" s="38">
        <f t="shared" ref="O37" si="11">N37/I37</f>
        <v>0.39844617092119866</v>
      </c>
      <c r="P37" s="36">
        <f>SUM(P9:P33)</f>
        <v>11544</v>
      </c>
      <c r="Q37" s="38">
        <f t="shared" ref="Q37" si="12">P37/I37</f>
        <v>9.5615153974853817E-2</v>
      </c>
      <c r="R37" s="39"/>
      <c r="S37" s="38">
        <v>0.312</v>
      </c>
    </row>
    <row r="38" spans="1:20" x14ac:dyDescent="0.2">
      <c r="A38" s="40" t="s">
        <v>32</v>
      </c>
      <c r="C38" s="41"/>
      <c r="D38" s="41"/>
      <c r="E38" s="42"/>
      <c r="F38" s="41"/>
      <c r="G38" s="43"/>
      <c r="H38" s="41"/>
      <c r="I38" s="41"/>
      <c r="J38" s="41"/>
      <c r="K38" s="43"/>
      <c r="L38" s="43"/>
      <c r="M38" s="43"/>
      <c r="N38" s="43"/>
      <c r="O38" s="43"/>
      <c r="P38" s="41"/>
      <c r="Q38" s="43"/>
      <c r="R38" s="43"/>
      <c r="S38" s="44"/>
    </row>
    <row r="39" spans="1:20" x14ac:dyDescent="0.2">
      <c r="A39" s="40" t="s">
        <v>39</v>
      </c>
      <c r="C39" s="41"/>
      <c r="D39" s="41"/>
      <c r="E39" s="42"/>
      <c r="F39" s="41"/>
      <c r="G39" s="43"/>
      <c r="H39" s="41"/>
      <c r="I39" s="41"/>
      <c r="J39" s="41"/>
      <c r="K39" s="43"/>
      <c r="L39" s="43"/>
      <c r="M39" s="43"/>
      <c r="N39" s="43"/>
      <c r="O39" s="43"/>
      <c r="P39" s="41"/>
      <c r="Q39" s="43"/>
      <c r="R39" s="43"/>
      <c r="S39" s="44"/>
    </row>
    <row r="40" spans="1:20" x14ac:dyDescent="0.2">
      <c r="A40" s="40" t="s">
        <v>44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5"/>
      <c r="R40" s="45"/>
    </row>
    <row r="41" spans="1:20" ht="13.5" x14ac:dyDescent="0.25">
      <c r="A41" s="46" t="s">
        <v>33</v>
      </c>
      <c r="B41" s="47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</row>
    <row r="42" spans="1:20" ht="13.5" x14ac:dyDescent="0.25">
      <c r="A42" s="46" t="s">
        <v>34</v>
      </c>
      <c r="B42" s="47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</row>
    <row r="43" spans="1:20" x14ac:dyDescent="0.2">
      <c r="B43" s="49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</row>
    <row r="44" spans="1:20" x14ac:dyDescent="0.2">
      <c r="B44" s="50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6"/>
      <c r="Q44" s="6"/>
      <c r="R44" s="6"/>
      <c r="S44" s="51"/>
    </row>
    <row r="45" spans="1:20" ht="15.95" customHeight="1" x14ac:dyDescent="0.2">
      <c r="B45" s="52"/>
      <c r="C45" s="53"/>
      <c r="D45" s="54"/>
      <c r="E45" s="54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6"/>
    </row>
    <row r="46" spans="1:20" x14ac:dyDescent="0.2">
      <c r="B46" s="48"/>
      <c r="C46" s="48"/>
      <c r="D46" s="48"/>
      <c r="E46" s="48"/>
      <c r="F46" s="48"/>
      <c r="G46" s="48"/>
      <c r="H46" s="48"/>
      <c r="Q46" s="48"/>
      <c r="R46" s="48"/>
      <c r="S46" s="48"/>
    </row>
  </sheetData>
  <mergeCells count="7">
    <mergeCell ref="A37:B37"/>
    <mergeCell ref="A3:S3"/>
    <mergeCell ref="B7:B8"/>
    <mergeCell ref="C7:G7"/>
    <mergeCell ref="I7:Q7"/>
    <mergeCell ref="S7:S8"/>
    <mergeCell ref="A7:A8"/>
  </mergeCells>
  <printOptions horizontalCentered="1"/>
  <pageMargins left="0.51181102362204722" right="0.39370078740157483" top="0.59055118110236227" bottom="0.43307086614173229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2.8</vt:lpstr>
      <vt:lpstr>'2.8'!Área_de_impresión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oangulo</cp:lastModifiedBy>
  <cp:lastPrinted>2017-12-14T21:58:54Z</cp:lastPrinted>
  <dcterms:created xsi:type="dcterms:W3CDTF">2012-05-16T15:21:51Z</dcterms:created>
  <dcterms:modified xsi:type="dcterms:W3CDTF">2018-12-14T14:20:10Z</dcterms:modified>
</cp:coreProperties>
</file>