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30" yWindow="0" windowWidth="10620" windowHeight="81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Hombre!$A$1:$O$122</definedName>
  </definedNames>
  <calcPr calcId="162913"/>
</workbook>
</file>

<file path=xl/calcChain.xml><?xml version="1.0" encoding="utf-8"?>
<calcChain xmlns="http://schemas.openxmlformats.org/spreadsheetml/2006/main">
  <c r="B60" i="1" l="1"/>
  <c r="F60" i="1"/>
  <c r="J60" i="1"/>
  <c r="N63" i="1" l="1"/>
  <c r="M63" i="1"/>
  <c r="L63" i="1"/>
  <c r="K63" i="1"/>
  <c r="I63" i="1"/>
  <c r="H63" i="1"/>
  <c r="G63" i="1"/>
  <c r="E63" i="1"/>
  <c r="D63" i="1"/>
  <c r="C63" i="1"/>
  <c r="J59" i="1"/>
  <c r="B59" i="1"/>
  <c r="F59" i="1"/>
  <c r="J58" i="1" l="1"/>
  <c r="F58" i="1"/>
  <c r="B57" i="1"/>
  <c r="B58" i="1"/>
  <c r="E28" i="1"/>
  <c r="D28" i="1"/>
  <c r="C28" i="1"/>
  <c r="J57" i="1" l="1"/>
  <c r="F57" i="1"/>
  <c r="J56" i="1" l="1"/>
  <c r="F56" i="1"/>
  <c r="B56" i="1"/>
  <c r="C39" i="1"/>
  <c r="D39" i="1"/>
  <c r="E39" i="1"/>
  <c r="F39" i="1"/>
  <c r="G39" i="1"/>
  <c r="H39" i="1"/>
  <c r="I39" i="1"/>
  <c r="J39" i="1"/>
  <c r="J55" i="1" l="1"/>
  <c r="F55" i="1"/>
  <c r="B55" i="1"/>
  <c r="J54" i="1" l="1"/>
  <c r="F54" i="1"/>
  <c r="B54" i="1"/>
  <c r="J53" i="1" l="1"/>
  <c r="B53" i="1"/>
  <c r="F53" i="1"/>
  <c r="N64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95" i="1"/>
  <c r="C120" i="1"/>
  <c r="D120" i="1"/>
  <c r="E120" i="1"/>
  <c r="F120" i="1"/>
  <c r="C87" i="1"/>
  <c r="D87" i="1"/>
  <c r="E87" i="1"/>
  <c r="F87" i="1"/>
  <c r="G87" i="1"/>
  <c r="H87" i="1"/>
  <c r="I87" i="1"/>
  <c r="J87" i="1"/>
  <c r="K87" i="1"/>
  <c r="L87" i="1"/>
  <c r="M87" i="1"/>
  <c r="N87" i="1"/>
  <c r="B76" i="1"/>
  <c r="B77" i="1"/>
  <c r="B78" i="1"/>
  <c r="B79" i="1"/>
  <c r="B80" i="1"/>
  <c r="B81" i="1"/>
  <c r="B82" i="1"/>
  <c r="B83" i="1"/>
  <c r="B84" i="1"/>
  <c r="B85" i="1"/>
  <c r="B86" i="1"/>
  <c r="B75" i="1"/>
  <c r="J52" i="1"/>
  <c r="J51" i="1"/>
  <c r="F52" i="1"/>
  <c r="B52" i="1"/>
  <c r="F51" i="1"/>
  <c r="F63" i="1" s="1"/>
  <c r="B51" i="1"/>
  <c r="B63" i="1" s="1"/>
  <c r="B35" i="1"/>
  <c r="B38" i="1"/>
  <c r="B37" i="1"/>
  <c r="B36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J63" i="1" l="1"/>
  <c r="K64" i="1" s="1"/>
  <c r="D64" i="1"/>
  <c r="B28" i="1"/>
  <c r="C29" i="1" s="1"/>
  <c r="F64" i="1"/>
  <c r="B39" i="1"/>
  <c r="B87" i="1"/>
  <c r="B88" i="1" s="1"/>
  <c r="B120" i="1"/>
  <c r="F121" i="1" s="1"/>
  <c r="J28" i="1"/>
  <c r="O29" i="1" s="1"/>
  <c r="L29" i="1" l="1"/>
  <c r="J64" i="1"/>
  <c r="M64" i="1"/>
  <c r="C40" i="1"/>
  <c r="H40" i="1"/>
  <c r="D40" i="1"/>
  <c r="E40" i="1"/>
  <c r="F40" i="1"/>
  <c r="G40" i="1"/>
  <c r="I40" i="1"/>
  <c r="J40" i="1"/>
  <c r="L64" i="1"/>
  <c r="C121" i="1"/>
  <c r="E121" i="1"/>
  <c r="D121" i="1"/>
  <c r="B40" i="1"/>
  <c r="E88" i="1"/>
  <c r="H88" i="1"/>
  <c r="N88" i="1"/>
  <c r="F88" i="1"/>
  <c r="I64" i="1"/>
  <c r="G64" i="1"/>
  <c r="H64" i="1"/>
  <c r="B64" i="1"/>
  <c r="E64" i="1"/>
  <c r="C64" i="1"/>
  <c r="C88" i="1"/>
  <c r="D88" i="1"/>
  <c r="B121" i="1"/>
  <c r="K88" i="1"/>
  <c r="J88" i="1"/>
  <c r="I88" i="1"/>
  <c r="L88" i="1"/>
  <c r="G88" i="1"/>
  <c r="M88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<sst xmlns="http://schemas.openxmlformats.org/spreadsheetml/2006/main" count="170" uniqueCount="89">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</sst>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9" fontId="16" fillId="2" borderId="0" xfId="3" applyFont="1" applyFill="1" applyAlignment="1">
      <alignment horizontal="left" vertical="center"/>
    </xf>
    <xf numFmtId="9" fontId="16" fillId="2" borderId="0" xfId="3" applyFont="1" applyFill="1"/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9" fillId="6" borderId="12" xfId="1" applyNumberFormat="1" applyFont="1" applyFill="1" applyBorder="1" applyAlignment="1">
      <alignment horizontal="center" vertical="center"/>
    </xf>
    <xf numFmtId="3" fontId="19" fillId="6" borderId="16" xfId="1" applyNumberFormat="1" applyFont="1" applyFill="1" applyBorder="1" applyAlignment="1">
      <alignment horizontal="center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Hombre!$A$35:$A$38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Hombre!$B$35:$B$38</c:f>
              <c:numCache>
                <c:formatCode>#,##0</c:formatCode>
                <c:ptCount val="4"/>
                <c:pt idx="0">
                  <c:v>124</c:v>
                </c:pt>
                <c:pt idx="1">
                  <c:v>9115</c:v>
                </c:pt>
                <c:pt idx="2">
                  <c:v>6390</c:v>
                </c:pt>
                <c:pt idx="3">
                  <c:v>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170974</xdr:colOff>
      <xdr:row>16</xdr:row>
      <xdr:rowOff>130968</xdr:rowOff>
    </xdr:from>
    <xdr:to>
      <xdr:col>7</xdr:col>
      <xdr:colOff>635794</xdr:colOff>
      <xdr:row>20</xdr:row>
      <xdr:rowOff>35716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93938" y="3151754"/>
          <a:ext cx="2165713" cy="666748"/>
          <a:chOff x="4416367" y="3617114"/>
          <a:chExt cx="2035002" cy="645853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90926"/>
            <a:ext cx="1547211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17114"/>
            <a:ext cx="586873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176594</xdr:colOff>
      <xdr:row>20</xdr:row>
      <xdr:rowOff>130968</xdr:rowOff>
    </xdr:from>
    <xdr:to>
      <xdr:col>7</xdr:col>
      <xdr:colOff>633794</xdr:colOff>
      <xdr:row>27</xdr:row>
      <xdr:rowOff>226218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99558" y="3913754"/>
          <a:ext cx="2158093" cy="1047750"/>
          <a:chOff x="4423987" y="4412306"/>
          <a:chExt cx="2035002" cy="446840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412306"/>
            <a:ext cx="589080" cy="44684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139542</xdr:colOff>
      <xdr:row>13</xdr:row>
      <xdr:rowOff>132685</xdr:rowOff>
    </xdr:from>
    <xdr:to>
      <xdr:col>7</xdr:col>
      <xdr:colOff>611982</xdr:colOff>
      <xdr:row>16</xdr:row>
      <xdr:rowOff>63931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62506" y="2432292"/>
          <a:ext cx="2173333" cy="652425"/>
          <a:chOff x="4408747" y="2855037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925069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855037"/>
            <a:ext cx="59987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6607" y="2944272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333374</xdr:colOff>
      <xdr:row>17</xdr:row>
      <xdr:rowOff>50028</xdr:rowOff>
    </xdr:from>
    <xdr:to>
      <xdr:col>5</xdr:col>
      <xdr:colOff>595311</xdr:colOff>
      <xdr:row>19</xdr:row>
      <xdr:rowOff>134695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37" y="3240903"/>
          <a:ext cx="261937" cy="465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321084</xdr:colOff>
      <xdr:row>21</xdr:row>
      <xdr:rowOff>13947</xdr:rowOff>
    </xdr:from>
    <xdr:to>
      <xdr:col>5</xdr:col>
      <xdr:colOff>598091</xdr:colOff>
      <xdr:row>23</xdr:row>
      <xdr:rowOff>87168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0647" y="3966822"/>
          <a:ext cx="277007" cy="454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2"/>
  <sheetViews>
    <sheetView tabSelected="1" view="pageBreakPreview" zoomScale="70" zoomScaleNormal="100" zoomScaleSheetLayoutView="70" workbookViewId="0">
      <selection activeCell="A11" sqref="A1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1479</v>
      </c>
      <c r="C16" s="40">
        <v>1091</v>
      </c>
      <c r="D16" s="40">
        <v>247</v>
      </c>
      <c r="E16" s="40">
        <v>141</v>
      </c>
      <c r="I16" s="38" t="s">
        <v>17</v>
      </c>
      <c r="J16" s="39">
        <f>SUM(K16:O16)</f>
        <v>1479</v>
      </c>
      <c r="K16" s="40">
        <v>8</v>
      </c>
      <c r="L16" s="40">
        <v>41</v>
      </c>
      <c r="M16" s="40">
        <v>173</v>
      </c>
      <c r="N16" s="40">
        <v>1175</v>
      </c>
      <c r="O16" s="40">
        <v>82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1432</v>
      </c>
      <c r="C17" s="44">
        <v>1007</v>
      </c>
      <c r="D17" s="44">
        <v>251</v>
      </c>
      <c r="E17" s="44">
        <v>174</v>
      </c>
      <c r="I17" s="42" t="s">
        <v>18</v>
      </c>
      <c r="J17" s="43">
        <f t="shared" ref="J17:J27" si="1">SUM(K17:O17)</f>
        <v>1432</v>
      </c>
      <c r="K17" s="44">
        <v>5</v>
      </c>
      <c r="L17" s="44">
        <v>30</v>
      </c>
      <c r="M17" s="44">
        <v>188</v>
      </c>
      <c r="N17" s="44">
        <v>1165</v>
      </c>
      <c r="O17" s="44">
        <v>44</v>
      </c>
    </row>
    <row r="18" spans="1:15" s="41" customFormat="1" ht="15" customHeight="1" x14ac:dyDescent="0.3">
      <c r="A18" s="42" t="s">
        <v>19</v>
      </c>
      <c r="B18" s="43">
        <f t="shared" si="0"/>
        <v>1582</v>
      </c>
      <c r="C18" s="44">
        <v>1152</v>
      </c>
      <c r="D18" s="44">
        <v>256</v>
      </c>
      <c r="E18" s="44">
        <v>174</v>
      </c>
      <c r="I18" s="42" t="s">
        <v>19</v>
      </c>
      <c r="J18" s="43">
        <f t="shared" si="1"/>
        <v>1582</v>
      </c>
      <c r="K18" s="44">
        <v>2</v>
      </c>
      <c r="L18" s="44">
        <v>26</v>
      </c>
      <c r="M18" s="44">
        <v>170</v>
      </c>
      <c r="N18" s="44">
        <v>1323</v>
      </c>
      <c r="O18" s="44">
        <v>61</v>
      </c>
    </row>
    <row r="19" spans="1:15" s="41" customFormat="1" ht="15" customHeight="1" x14ac:dyDescent="0.3">
      <c r="A19" s="42" t="s">
        <v>20</v>
      </c>
      <c r="B19" s="43">
        <f t="shared" si="0"/>
        <v>1667</v>
      </c>
      <c r="C19" s="44">
        <v>1268</v>
      </c>
      <c r="D19" s="44">
        <v>236</v>
      </c>
      <c r="E19" s="44">
        <v>163</v>
      </c>
      <c r="I19" s="42" t="s">
        <v>20</v>
      </c>
      <c r="J19" s="43">
        <f t="shared" si="1"/>
        <v>1667</v>
      </c>
      <c r="K19" s="44">
        <v>3</v>
      </c>
      <c r="L19" s="44">
        <v>44</v>
      </c>
      <c r="M19" s="44">
        <v>176</v>
      </c>
      <c r="N19" s="44">
        <v>1376</v>
      </c>
      <c r="O19" s="44">
        <v>68</v>
      </c>
    </row>
    <row r="20" spans="1:15" s="41" customFormat="1" ht="15" customHeight="1" x14ac:dyDescent="0.3">
      <c r="A20" s="42" t="s">
        <v>21</v>
      </c>
      <c r="B20" s="43">
        <f t="shared" si="0"/>
        <v>1691</v>
      </c>
      <c r="C20" s="44">
        <v>1269</v>
      </c>
      <c r="D20" s="44">
        <v>248</v>
      </c>
      <c r="E20" s="44">
        <v>174</v>
      </c>
      <c r="I20" s="42" t="s">
        <v>21</v>
      </c>
      <c r="J20" s="43">
        <f t="shared" si="1"/>
        <v>1691</v>
      </c>
      <c r="K20" s="44">
        <v>0</v>
      </c>
      <c r="L20" s="44">
        <v>38</v>
      </c>
      <c r="M20" s="44">
        <v>185</v>
      </c>
      <c r="N20" s="44">
        <v>1389</v>
      </c>
      <c r="O20" s="44">
        <v>79</v>
      </c>
    </row>
    <row r="21" spans="1:15" s="41" customFormat="1" ht="15" customHeight="1" x14ac:dyDescent="0.3">
      <c r="A21" s="42" t="s">
        <v>22</v>
      </c>
      <c r="B21" s="43">
        <f t="shared" si="0"/>
        <v>1497</v>
      </c>
      <c r="C21" s="44">
        <v>1130</v>
      </c>
      <c r="D21" s="44">
        <v>213</v>
      </c>
      <c r="E21" s="44">
        <v>154</v>
      </c>
      <c r="I21" s="42" t="s">
        <v>22</v>
      </c>
      <c r="J21" s="43">
        <f t="shared" si="1"/>
        <v>1497</v>
      </c>
      <c r="K21" s="44">
        <v>4</v>
      </c>
      <c r="L21" s="44">
        <v>33</v>
      </c>
      <c r="M21" s="44">
        <v>165</v>
      </c>
      <c r="N21" s="44">
        <v>1238</v>
      </c>
      <c r="O21" s="44">
        <v>57</v>
      </c>
    </row>
    <row r="22" spans="1:15" s="41" customFormat="1" ht="15" customHeight="1" x14ac:dyDescent="0.3">
      <c r="A22" s="42" t="s">
        <v>23</v>
      </c>
      <c r="B22" s="43">
        <f t="shared" si="0"/>
        <v>1728</v>
      </c>
      <c r="C22" s="44">
        <v>1324</v>
      </c>
      <c r="D22" s="44">
        <v>232</v>
      </c>
      <c r="E22" s="44">
        <v>172</v>
      </c>
      <c r="I22" s="42" t="s">
        <v>23</v>
      </c>
      <c r="J22" s="43">
        <f t="shared" si="1"/>
        <v>1728</v>
      </c>
      <c r="K22" s="44">
        <v>1</v>
      </c>
      <c r="L22" s="44">
        <v>23</v>
      </c>
      <c r="M22" s="44">
        <v>232</v>
      </c>
      <c r="N22" s="44">
        <v>1384</v>
      </c>
      <c r="O22" s="44">
        <v>88</v>
      </c>
    </row>
    <row r="23" spans="1:15" s="41" customFormat="1" ht="15" customHeight="1" x14ac:dyDescent="0.3">
      <c r="A23" s="42" t="s">
        <v>24</v>
      </c>
      <c r="B23" s="43">
        <f t="shared" si="0"/>
        <v>1753</v>
      </c>
      <c r="C23" s="44">
        <v>1281</v>
      </c>
      <c r="D23" s="44">
        <v>274</v>
      </c>
      <c r="E23" s="44">
        <v>198</v>
      </c>
      <c r="I23" s="42" t="s">
        <v>24</v>
      </c>
      <c r="J23" s="43">
        <f t="shared" si="1"/>
        <v>1753</v>
      </c>
      <c r="K23" s="44">
        <v>2</v>
      </c>
      <c r="L23" s="44">
        <v>48</v>
      </c>
      <c r="M23" s="44">
        <v>193</v>
      </c>
      <c r="N23" s="44">
        <v>1424</v>
      </c>
      <c r="O23" s="44">
        <v>86</v>
      </c>
    </row>
    <row r="24" spans="1:15" s="41" customFormat="1" ht="15" customHeight="1" x14ac:dyDescent="0.3">
      <c r="A24" s="42" t="s">
        <v>25</v>
      </c>
      <c r="B24" s="43">
        <f t="shared" si="0"/>
        <v>1766</v>
      </c>
      <c r="C24" s="44">
        <v>1274</v>
      </c>
      <c r="D24" s="44">
        <v>289</v>
      </c>
      <c r="E24" s="44">
        <v>203</v>
      </c>
      <c r="I24" s="42" t="s">
        <v>25</v>
      </c>
      <c r="J24" s="43">
        <f t="shared" si="1"/>
        <v>1766</v>
      </c>
      <c r="K24" s="44">
        <v>1</v>
      </c>
      <c r="L24" s="44">
        <v>25</v>
      </c>
      <c r="M24" s="44">
        <v>238</v>
      </c>
      <c r="N24" s="44">
        <v>1432</v>
      </c>
      <c r="O24" s="44">
        <v>70</v>
      </c>
    </row>
    <row r="25" spans="1:15" s="41" customFormat="1" ht="15" customHeight="1" x14ac:dyDescent="0.3">
      <c r="A25" s="42" t="s">
        <v>26</v>
      </c>
      <c r="B25" s="43">
        <f t="shared" si="0"/>
        <v>1721</v>
      </c>
      <c r="C25" s="44">
        <v>1251</v>
      </c>
      <c r="D25" s="44">
        <v>284</v>
      </c>
      <c r="E25" s="44">
        <v>186</v>
      </c>
      <c r="I25" s="42" t="s">
        <v>26</v>
      </c>
      <c r="J25" s="43">
        <f t="shared" si="1"/>
        <v>1721</v>
      </c>
      <c r="K25" s="44">
        <v>2</v>
      </c>
      <c r="L25" s="44">
        <v>32</v>
      </c>
      <c r="M25" s="44">
        <v>197</v>
      </c>
      <c r="N25" s="44">
        <v>1417</v>
      </c>
      <c r="O25" s="44">
        <v>73</v>
      </c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16316</v>
      </c>
      <c r="C28" s="48">
        <f>SUM(C16:C27)</f>
        <v>12047</v>
      </c>
      <c r="D28" s="48">
        <f>SUM(D16:D27)</f>
        <v>2530</v>
      </c>
      <c r="E28" s="48">
        <f>SUM(E16:E27)</f>
        <v>1739</v>
      </c>
      <c r="I28" s="34" t="s">
        <v>1</v>
      </c>
      <c r="J28" s="48">
        <f t="shared" ref="J28:O28" si="2">SUM(J16:J27)</f>
        <v>16316</v>
      </c>
      <c r="K28" s="48">
        <f t="shared" si="2"/>
        <v>28</v>
      </c>
      <c r="L28" s="48">
        <f t="shared" si="2"/>
        <v>340</v>
      </c>
      <c r="M28" s="48">
        <f t="shared" si="2"/>
        <v>1917</v>
      </c>
      <c r="N28" s="48">
        <f t="shared" si="2"/>
        <v>13323</v>
      </c>
      <c r="O28" s="48">
        <f t="shared" si="2"/>
        <v>708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0.73835498896788432</v>
      </c>
      <c r="D29" s="50">
        <f>+D28/$B$28</f>
        <v>0.15506251532238294</v>
      </c>
      <c r="E29" s="50">
        <f>+E28/$B$28</f>
        <v>0.10658249570973277</v>
      </c>
      <c r="I29" s="49" t="s">
        <v>2</v>
      </c>
      <c r="J29" s="51">
        <f t="shared" ref="J29:O29" si="3">J28/$J$28</f>
        <v>1</v>
      </c>
      <c r="K29" s="51">
        <f t="shared" si="3"/>
        <v>1.7161068889433686E-3</v>
      </c>
      <c r="L29" s="51">
        <f>L28/$J$28</f>
        <v>2.0838440794312331E-2</v>
      </c>
      <c r="M29" s="51">
        <f t="shared" si="3"/>
        <v>0.11749203236087276</v>
      </c>
      <c r="N29" s="51">
        <f t="shared" si="3"/>
        <v>0.81656043147830348</v>
      </c>
      <c r="O29" s="51">
        <f t="shared" si="3"/>
        <v>4.3392988477568034E-2</v>
      </c>
    </row>
    <row r="30" spans="1:15" s="41" customFormat="1" ht="14.25" customHeight="1" x14ac:dyDescent="0.3">
      <c r="A30" s="52"/>
      <c r="K30" s="53"/>
      <c r="L30" s="54"/>
    </row>
    <row r="31" spans="1:15" ht="10.5" customHeight="1" x14ac:dyDescent="0.2">
      <c r="A31" s="55"/>
      <c r="B31" s="56"/>
    </row>
    <row r="32" spans="1:15" ht="16.5" thickBot="1" x14ac:dyDescent="0.3">
      <c r="A32" s="57" t="s">
        <v>35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27" ht="10.5" customHeight="1" thickBot="1" x14ac:dyDescent="0.3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9"/>
      <c r="L33" s="59"/>
      <c r="M33" s="59"/>
      <c r="N33" s="59"/>
      <c r="O33" s="59"/>
    </row>
    <row r="34" spans="1:27" ht="31.15" customHeight="1" x14ac:dyDescent="0.2">
      <c r="A34" s="60" t="s">
        <v>5</v>
      </c>
      <c r="B34" s="36" t="s">
        <v>1</v>
      </c>
      <c r="C34" s="61" t="s">
        <v>36</v>
      </c>
      <c r="D34" s="61" t="s">
        <v>37</v>
      </c>
      <c r="E34" s="61" t="s">
        <v>38</v>
      </c>
      <c r="F34" s="61" t="s">
        <v>39</v>
      </c>
      <c r="G34" s="61" t="s">
        <v>40</v>
      </c>
      <c r="H34" s="61" t="s">
        <v>41</v>
      </c>
      <c r="I34" s="61" t="s">
        <v>42</v>
      </c>
      <c r="J34" s="61" t="s">
        <v>43</v>
      </c>
      <c r="K34" s="62"/>
      <c r="L34" s="62"/>
      <c r="M34" s="1"/>
      <c r="N34" s="1"/>
      <c r="O34" s="1"/>
    </row>
    <row r="35" spans="1:27" ht="15" customHeight="1" x14ac:dyDescent="0.2">
      <c r="A35" s="63" t="s">
        <v>44</v>
      </c>
      <c r="B35" s="64">
        <f>SUM(C35:J35)</f>
        <v>124</v>
      </c>
      <c r="C35" s="65">
        <v>27</v>
      </c>
      <c r="D35" s="65">
        <v>30</v>
      </c>
      <c r="E35" s="65">
        <v>22</v>
      </c>
      <c r="F35" s="65">
        <v>2</v>
      </c>
      <c r="G35" s="65">
        <v>2</v>
      </c>
      <c r="H35" s="65">
        <v>4</v>
      </c>
      <c r="I35" s="65">
        <v>5</v>
      </c>
      <c r="J35" s="65">
        <v>32</v>
      </c>
      <c r="K35" s="62"/>
      <c r="L35" s="62"/>
      <c r="M35" s="1"/>
      <c r="N35" s="1"/>
      <c r="O35" s="1"/>
    </row>
    <row r="36" spans="1:27" ht="15" customHeight="1" x14ac:dyDescent="0.2">
      <c r="A36" s="66" t="s">
        <v>6</v>
      </c>
      <c r="B36" s="67">
        <f>SUM(C36:J36)</f>
        <v>9115</v>
      </c>
      <c r="C36" s="65">
        <v>1566</v>
      </c>
      <c r="D36" s="65">
        <v>3253</v>
      </c>
      <c r="E36" s="65">
        <v>1844</v>
      </c>
      <c r="F36" s="65">
        <v>225</v>
      </c>
      <c r="G36" s="65">
        <v>286</v>
      </c>
      <c r="H36" s="65">
        <v>369</v>
      </c>
      <c r="I36" s="65">
        <v>439</v>
      </c>
      <c r="J36" s="65">
        <v>1133</v>
      </c>
      <c r="K36" s="62"/>
      <c r="L36" s="62"/>
      <c r="M36" s="68"/>
      <c r="N36" s="68"/>
      <c r="O36" s="68"/>
    </row>
    <row r="37" spans="1:27" ht="15" customHeight="1" x14ac:dyDescent="0.2">
      <c r="A37" s="69" t="s">
        <v>7</v>
      </c>
      <c r="B37" s="67">
        <f>SUM(C37:J37)</f>
        <v>6390</v>
      </c>
      <c r="C37" s="65">
        <v>1173</v>
      </c>
      <c r="D37" s="65">
        <v>2241</v>
      </c>
      <c r="E37" s="65">
        <v>1238</v>
      </c>
      <c r="F37" s="65">
        <v>231</v>
      </c>
      <c r="G37" s="65">
        <v>305</v>
      </c>
      <c r="H37" s="65">
        <v>295</v>
      </c>
      <c r="I37" s="65">
        <v>334</v>
      </c>
      <c r="J37" s="65">
        <v>573</v>
      </c>
      <c r="K37" s="62"/>
      <c r="L37" s="62"/>
      <c r="M37" s="68"/>
      <c r="N37" s="68"/>
      <c r="O37" s="68"/>
    </row>
    <row r="38" spans="1:27" ht="15" customHeight="1" x14ac:dyDescent="0.2">
      <c r="A38" s="70" t="s">
        <v>8</v>
      </c>
      <c r="B38" s="71">
        <f>SUM(C38:J38)</f>
        <v>687</v>
      </c>
      <c r="C38" s="72">
        <v>146</v>
      </c>
      <c r="D38" s="72">
        <v>297</v>
      </c>
      <c r="E38" s="72">
        <v>210</v>
      </c>
      <c r="F38" s="72">
        <v>16</v>
      </c>
      <c r="G38" s="72">
        <v>11</v>
      </c>
      <c r="H38" s="72">
        <v>5</v>
      </c>
      <c r="I38" s="72">
        <v>1</v>
      </c>
      <c r="J38" s="72">
        <v>1</v>
      </c>
      <c r="K38" s="73"/>
      <c r="L38" s="73"/>
      <c r="M38" s="68"/>
      <c r="N38" s="68"/>
      <c r="O38" s="68"/>
    </row>
    <row r="39" spans="1:27" ht="18.75" customHeight="1" x14ac:dyDescent="0.2">
      <c r="A39" s="74" t="s">
        <v>1</v>
      </c>
      <c r="B39" s="75">
        <f>SUM(B35:B38)</f>
        <v>16316</v>
      </c>
      <c r="C39" s="75">
        <f t="shared" ref="C39:J39" si="4">SUM(C35:C38)</f>
        <v>2912</v>
      </c>
      <c r="D39" s="75">
        <f t="shared" si="4"/>
        <v>5821</v>
      </c>
      <c r="E39" s="75">
        <f t="shared" si="4"/>
        <v>3314</v>
      </c>
      <c r="F39" s="75">
        <f t="shared" si="4"/>
        <v>474</v>
      </c>
      <c r="G39" s="75">
        <f t="shared" si="4"/>
        <v>604</v>
      </c>
      <c r="H39" s="75">
        <f t="shared" si="4"/>
        <v>673</v>
      </c>
      <c r="I39" s="75">
        <f t="shared" si="4"/>
        <v>779</v>
      </c>
      <c r="J39" s="75">
        <f t="shared" si="4"/>
        <v>1739</v>
      </c>
      <c r="K39" s="62"/>
      <c r="L39" s="62"/>
      <c r="M39" s="68"/>
      <c r="N39" s="68"/>
      <c r="O39" s="68"/>
    </row>
    <row r="40" spans="1:27" ht="15" customHeight="1" thickBot="1" x14ac:dyDescent="0.25">
      <c r="A40" s="76" t="s">
        <v>2</v>
      </c>
      <c r="B40" s="77">
        <f t="shared" ref="B40:J40" si="5">B39/$B39</f>
        <v>1</v>
      </c>
      <c r="C40" s="77">
        <f t="shared" si="5"/>
        <v>0.17847511645011033</v>
      </c>
      <c r="D40" s="77">
        <f t="shared" si="5"/>
        <v>0.35676636430497671</v>
      </c>
      <c r="E40" s="77">
        <f t="shared" si="5"/>
        <v>0.20311350821279725</v>
      </c>
      <c r="F40" s="77">
        <f t="shared" si="5"/>
        <v>2.905123804854131E-2</v>
      </c>
      <c r="G40" s="77">
        <f t="shared" si="5"/>
        <v>3.7018877175778377E-2</v>
      </c>
      <c r="H40" s="77">
        <f t="shared" si="5"/>
        <v>4.1247854866388822E-2</v>
      </c>
      <c r="I40" s="77">
        <f t="shared" si="5"/>
        <v>4.7744545231674429E-2</v>
      </c>
      <c r="J40" s="77">
        <f t="shared" si="5"/>
        <v>0.10658249570973277</v>
      </c>
      <c r="K40" s="78"/>
      <c r="L40" s="78"/>
      <c r="M40" s="68"/>
      <c r="N40" s="68"/>
      <c r="O40" s="68"/>
    </row>
    <row r="41" spans="1:27" ht="15" customHeight="1" x14ac:dyDescent="0.2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78"/>
      <c r="L41" s="78"/>
      <c r="M41" s="68"/>
      <c r="N41" s="68"/>
      <c r="O41" s="68"/>
      <c r="AA41" s="81"/>
    </row>
    <row r="42" spans="1:27" ht="15" customHeight="1" x14ac:dyDescent="0.2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78"/>
      <c r="L42" s="78"/>
      <c r="M42" s="68"/>
      <c r="N42" s="68"/>
      <c r="O42" s="68"/>
      <c r="AA42" s="8"/>
    </row>
    <row r="43" spans="1:27" ht="15" customHeight="1" x14ac:dyDescent="0.2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78"/>
      <c r="L43" s="78"/>
      <c r="M43" s="68"/>
      <c r="N43" s="68"/>
      <c r="O43" s="68"/>
      <c r="AA43" s="8"/>
    </row>
    <row r="44" spans="1:27" ht="15" customHeight="1" x14ac:dyDescent="0.2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78"/>
      <c r="L44" s="78"/>
      <c r="M44" s="68"/>
      <c r="N44" s="68"/>
      <c r="O44" s="68"/>
      <c r="AA44" s="8"/>
    </row>
    <row r="45" spans="1:27" ht="15" customHeight="1" x14ac:dyDescent="0.2">
      <c r="A45" s="55"/>
      <c r="B45" s="80"/>
      <c r="AA45" s="8"/>
    </row>
    <row r="46" spans="1:27" ht="15" customHeight="1" x14ac:dyDescent="0.2">
      <c r="A46" s="55"/>
      <c r="B46" s="56"/>
      <c r="AA46" s="8"/>
    </row>
    <row r="47" spans="1:27" ht="15" customHeight="1" thickBot="1" x14ac:dyDescent="0.3">
      <c r="A47" s="57" t="s">
        <v>47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AA47" s="8"/>
    </row>
    <row r="48" spans="1:27" ht="10.5" customHeight="1" x14ac:dyDescent="0.2">
      <c r="A48" s="55"/>
      <c r="B48" s="56"/>
      <c r="AA48" s="8"/>
    </row>
    <row r="49" spans="1:27" ht="13.9" customHeight="1" x14ac:dyDescent="0.2">
      <c r="A49" s="102" t="s">
        <v>46</v>
      </c>
      <c r="B49" s="109" t="s">
        <v>1</v>
      </c>
      <c r="C49" s="109" t="s">
        <v>80</v>
      </c>
      <c r="D49" s="109"/>
      <c r="E49" s="109"/>
      <c r="F49" s="109" t="s">
        <v>1</v>
      </c>
      <c r="G49" s="109" t="s">
        <v>81</v>
      </c>
      <c r="H49" s="109"/>
      <c r="I49" s="109"/>
      <c r="J49" s="109" t="s">
        <v>1</v>
      </c>
      <c r="K49" s="109" t="s">
        <v>82</v>
      </c>
      <c r="L49" s="109"/>
      <c r="M49" s="109"/>
      <c r="N49" s="109" t="s">
        <v>83</v>
      </c>
      <c r="O49" s="104"/>
      <c r="AA49" s="8"/>
    </row>
    <row r="50" spans="1:27" ht="15" customHeight="1" x14ac:dyDescent="0.2">
      <c r="A50" s="102"/>
      <c r="B50" s="109"/>
      <c r="C50" s="2" t="s">
        <v>3</v>
      </c>
      <c r="D50" s="2" t="s">
        <v>4</v>
      </c>
      <c r="E50" s="2" t="s">
        <v>45</v>
      </c>
      <c r="F50" s="109"/>
      <c r="G50" s="3" t="s">
        <v>3</v>
      </c>
      <c r="H50" s="3" t="s">
        <v>4</v>
      </c>
      <c r="I50" s="3" t="s">
        <v>45</v>
      </c>
      <c r="J50" s="109"/>
      <c r="K50" s="3" t="s">
        <v>3</v>
      </c>
      <c r="L50" s="3" t="s">
        <v>4</v>
      </c>
      <c r="M50" s="3" t="s">
        <v>45</v>
      </c>
      <c r="N50" s="109"/>
      <c r="O50" s="104"/>
      <c r="AA50" s="8"/>
    </row>
    <row r="51" spans="1:27" ht="15" customHeight="1" x14ac:dyDescent="0.2">
      <c r="A51" s="82" t="s">
        <v>17</v>
      </c>
      <c r="B51" s="83">
        <f t="shared" ref="B51:B60" si="6">C51+D51+E51</f>
        <v>4</v>
      </c>
      <c r="C51" s="65">
        <v>4</v>
      </c>
      <c r="D51" s="65">
        <v>0</v>
      </c>
      <c r="E51" s="84">
        <v>0</v>
      </c>
      <c r="F51" s="83">
        <f t="shared" ref="F51:F55" si="7">G51+H51+I51</f>
        <v>35</v>
      </c>
      <c r="G51" s="65">
        <v>15</v>
      </c>
      <c r="H51" s="65">
        <v>9</v>
      </c>
      <c r="I51" s="84">
        <v>11</v>
      </c>
      <c r="J51" s="83">
        <f t="shared" ref="J51:J60" si="8">K51+L51</f>
        <v>0</v>
      </c>
      <c r="K51" s="65">
        <v>0</v>
      </c>
      <c r="L51" s="65">
        <v>0</v>
      </c>
      <c r="M51" s="84">
        <v>0</v>
      </c>
      <c r="N51" s="83">
        <v>1</v>
      </c>
      <c r="O51" s="85"/>
      <c r="AA51" s="8"/>
    </row>
    <row r="52" spans="1:27" ht="15" customHeight="1" x14ac:dyDescent="0.2">
      <c r="A52" s="69" t="s">
        <v>18</v>
      </c>
      <c r="B52" s="67">
        <f t="shared" si="6"/>
        <v>3</v>
      </c>
      <c r="C52" s="65">
        <v>2</v>
      </c>
      <c r="D52" s="65">
        <v>0</v>
      </c>
      <c r="E52" s="84">
        <v>1</v>
      </c>
      <c r="F52" s="67">
        <f t="shared" si="7"/>
        <v>39</v>
      </c>
      <c r="G52" s="65">
        <v>10</v>
      </c>
      <c r="H52" s="65">
        <v>3</v>
      </c>
      <c r="I52" s="84">
        <v>26</v>
      </c>
      <c r="J52" s="83">
        <f t="shared" si="8"/>
        <v>1</v>
      </c>
      <c r="K52" s="65">
        <v>0</v>
      </c>
      <c r="L52" s="65">
        <v>1</v>
      </c>
      <c r="M52" s="84">
        <v>0</v>
      </c>
      <c r="N52" s="67">
        <v>6</v>
      </c>
      <c r="O52" s="85"/>
      <c r="AA52" s="8"/>
    </row>
    <row r="53" spans="1:27" ht="15" customHeight="1" x14ac:dyDescent="0.2">
      <c r="A53" s="69" t="s">
        <v>19</v>
      </c>
      <c r="B53" s="67">
        <f t="shared" si="6"/>
        <v>3</v>
      </c>
      <c r="C53" s="65">
        <v>3</v>
      </c>
      <c r="D53" s="65">
        <v>0</v>
      </c>
      <c r="E53" s="84">
        <v>0</v>
      </c>
      <c r="F53" s="67">
        <f t="shared" si="7"/>
        <v>47</v>
      </c>
      <c r="G53" s="65">
        <v>15</v>
      </c>
      <c r="H53" s="65">
        <v>20</v>
      </c>
      <c r="I53" s="84">
        <v>12</v>
      </c>
      <c r="J53" s="83">
        <f t="shared" si="8"/>
        <v>0</v>
      </c>
      <c r="K53" s="65">
        <v>0</v>
      </c>
      <c r="L53" s="65">
        <v>0</v>
      </c>
      <c r="M53" s="84">
        <v>0</v>
      </c>
      <c r="N53" s="67">
        <v>2</v>
      </c>
      <c r="O53" s="85"/>
      <c r="AA53" s="8"/>
    </row>
    <row r="54" spans="1:27" ht="15" customHeight="1" x14ac:dyDescent="0.2">
      <c r="A54" s="69" t="s">
        <v>20</v>
      </c>
      <c r="B54" s="67">
        <f t="shared" si="6"/>
        <v>6</v>
      </c>
      <c r="C54" s="65">
        <v>5</v>
      </c>
      <c r="D54" s="65">
        <v>1</v>
      </c>
      <c r="E54" s="84">
        <v>0</v>
      </c>
      <c r="F54" s="67">
        <f t="shared" si="7"/>
        <v>43</v>
      </c>
      <c r="G54" s="65">
        <v>11</v>
      </c>
      <c r="H54" s="65">
        <v>15</v>
      </c>
      <c r="I54" s="84">
        <v>17</v>
      </c>
      <c r="J54" s="83">
        <f t="shared" si="8"/>
        <v>3</v>
      </c>
      <c r="K54" s="65">
        <v>0</v>
      </c>
      <c r="L54" s="65">
        <v>3</v>
      </c>
      <c r="M54" s="84">
        <v>0</v>
      </c>
      <c r="N54" s="67">
        <v>2</v>
      </c>
      <c r="O54" s="85"/>
      <c r="AA54" s="8"/>
    </row>
    <row r="55" spans="1:27" ht="15" customHeight="1" x14ac:dyDescent="0.2">
      <c r="A55" s="69" t="s">
        <v>21</v>
      </c>
      <c r="B55" s="67">
        <f t="shared" si="6"/>
        <v>4</v>
      </c>
      <c r="C55" s="65">
        <v>2</v>
      </c>
      <c r="D55" s="65">
        <v>2</v>
      </c>
      <c r="E55" s="84">
        <v>0</v>
      </c>
      <c r="F55" s="67">
        <f t="shared" si="7"/>
        <v>50</v>
      </c>
      <c r="G55" s="65">
        <v>22</v>
      </c>
      <c r="H55" s="65">
        <v>13</v>
      </c>
      <c r="I55" s="84">
        <v>15</v>
      </c>
      <c r="J55" s="83">
        <f t="shared" si="8"/>
        <v>0</v>
      </c>
      <c r="K55" s="65">
        <v>0</v>
      </c>
      <c r="L55" s="65">
        <v>0</v>
      </c>
      <c r="M55" s="84">
        <v>0</v>
      </c>
      <c r="N55" s="67">
        <v>1</v>
      </c>
      <c r="O55" s="85"/>
      <c r="AA55" s="8"/>
    </row>
    <row r="56" spans="1:27" ht="15" customHeight="1" x14ac:dyDescent="0.2">
      <c r="A56" s="69" t="s">
        <v>22</v>
      </c>
      <c r="B56" s="67">
        <f t="shared" si="6"/>
        <v>6</v>
      </c>
      <c r="C56" s="65">
        <v>5</v>
      </c>
      <c r="D56" s="65">
        <v>1</v>
      </c>
      <c r="E56" s="84">
        <v>0</v>
      </c>
      <c r="F56" s="67">
        <f>G56+H56+I56</f>
        <v>40</v>
      </c>
      <c r="G56" s="65">
        <v>18</v>
      </c>
      <c r="H56" s="65">
        <v>10</v>
      </c>
      <c r="I56" s="84">
        <v>12</v>
      </c>
      <c r="J56" s="83">
        <f t="shared" si="8"/>
        <v>2</v>
      </c>
      <c r="K56" s="65">
        <v>0</v>
      </c>
      <c r="L56" s="65">
        <v>2</v>
      </c>
      <c r="M56" s="84">
        <v>0</v>
      </c>
      <c r="N56" s="67">
        <v>0</v>
      </c>
      <c r="O56" s="85"/>
      <c r="AA56" s="8"/>
    </row>
    <row r="57" spans="1:27" ht="15" customHeight="1" x14ac:dyDescent="0.2">
      <c r="A57" s="69" t="s">
        <v>23</v>
      </c>
      <c r="B57" s="67">
        <f t="shared" si="6"/>
        <v>9</v>
      </c>
      <c r="C57" s="65">
        <v>8</v>
      </c>
      <c r="D57" s="65">
        <v>0</v>
      </c>
      <c r="E57" s="84">
        <v>1</v>
      </c>
      <c r="F57" s="67">
        <f>G57+H57+I57</f>
        <v>47</v>
      </c>
      <c r="G57" s="65">
        <v>11</v>
      </c>
      <c r="H57" s="65">
        <v>10</v>
      </c>
      <c r="I57" s="84">
        <v>26</v>
      </c>
      <c r="J57" s="83">
        <f t="shared" si="8"/>
        <v>6</v>
      </c>
      <c r="K57" s="65">
        <v>4</v>
      </c>
      <c r="L57" s="65">
        <v>2</v>
      </c>
      <c r="M57" s="84">
        <v>0</v>
      </c>
      <c r="N57" s="67">
        <v>0</v>
      </c>
      <c r="O57" s="85"/>
      <c r="AA57" s="8"/>
    </row>
    <row r="58" spans="1:27" ht="15" customHeight="1" x14ac:dyDescent="0.2">
      <c r="A58" s="69" t="s">
        <v>24</v>
      </c>
      <c r="B58" s="67">
        <f t="shared" si="6"/>
        <v>1</v>
      </c>
      <c r="C58" s="65">
        <v>1</v>
      </c>
      <c r="D58" s="65">
        <v>0</v>
      </c>
      <c r="E58" s="84">
        <v>0</v>
      </c>
      <c r="F58" s="67">
        <f>G58+H58+I58</f>
        <v>43</v>
      </c>
      <c r="G58" s="65">
        <v>14</v>
      </c>
      <c r="H58" s="65">
        <v>18</v>
      </c>
      <c r="I58" s="84">
        <v>11</v>
      </c>
      <c r="J58" s="83">
        <f t="shared" si="8"/>
        <v>4</v>
      </c>
      <c r="K58" s="65">
        <v>1</v>
      </c>
      <c r="L58" s="65">
        <v>3</v>
      </c>
      <c r="M58" s="84">
        <v>0</v>
      </c>
      <c r="N58" s="67">
        <v>2</v>
      </c>
      <c r="O58" s="85"/>
      <c r="AA58" s="8"/>
    </row>
    <row r="59" spans="1:27" ht="15" customHeight="1" x14ac:dyDescent="0.2">
      <c r="A59" s="69" t="s">
        <v>77</v>
      </c>
      <c r="B59" s="67">
        <f t="shared" si="6"/>
        <v>9</v>
      </c>
      <c r="C59" s="65">
        <v>8</v>
      </c>
      <c r="D59" s="65">
        <v>1</v>
      </c>
      <c r="E59" s="84">
        <v>0</v>
      </c>
      <c r="F59" s="67">
        <f>G59+H59+I59</f>
        <v>49</v>
      </c>
      <c r="G59" s="65">
        <v>16</v>
      </c>
      <c r="H59" s="65">
        <v>18</v>
      </c>
      <c r="I59" s="84">
        <v>15</v>
      </c>
      <c r="J59" s="83">
        <f t="shared" si="8"/>
        <v>4</v>
      </c>
      <c r="K59" s="65">
        <v>0</v>
      </c>
      <c r="L59" s="65">
        <v>4</v>
      </c>
      <c r="M59" s="84">
        <v>0</v>
      </c>
      <c r="N59" s="67">
        <v>1</v>
      </c>
      <c r="O59" s="85"/>
      <c r="AA59" s="8"/>
    </row>
    <row r="60" spans="1:27" ht="15" customHeight="1" x14ac:dyDescent="0.2">
      <c r="A60" s="69" t="s">
        <v>26</v>
      </c>
      <c r="B60" s="67">
        <f t="shared" si="6"/>
        <v>11</v>
      </c>
      <c r="C60" s="65">
        <v>10</v>
      </c>
      <c r="D60" s="65">
        <v>1</v>
      </c>
      <c r="E60" s="84">
        <v>0</v>
      </c>
      <c r="F60" s="67">
        <f>G60+H60+I60</f>
        <v>49</v>
      </c>
      <c r="G60" s="65">
        <v>14</v>
      </c>
      <c r="H60" s="65">
        <v>15</v>
      </c>
      <c r="I60" s="84">
        <v>20</v>
      </c>
      <c r="J60" s="83">
        <f t="shared" si="8"/>
        <v>5</v>
      </c>
      <c r="K60" s="65">
        <v>1</v>
      </c>
      <c r="L60" s="65">
        <v>4</v>
      </c>
      <c r="M60" s="84">
        <v>0</v>
      </c>
      <c r="N60" s="67">
        <v>2</v>
      </c>
      <c r="O60" s="85"/>
    </row>
    <row r="61" spans="1:27" ht="15" hidden="1" customHeight="1" x14ac:dyDescent="0.2">
      <c r="A61" s="69" t="s">
        <v>27</v>
      </c>
      <c r="B61" s="67"/>
      <c r="C61" s="65"/>
      <c r="D61" s="65"/>
      <c r="E61" s="84"/>
      <c r="F61" s="67"/>
      <c r="G61" s="65"/>
      <c r="H61" s="65"/>
      <c r="I61" s="84"/>
      <c r="J61" s="83"/>
      <c r="K61" s="65"/>
      <c r="L61" s="65"/>
      <c r="M61" s="84"/>
      <c r="N61" s="67"/>
      <c r="O61" s="85"/>
    </row>
    <row r="62" spans="1:27" s="88" customFormat="1" ht="15" hidden="1" customHeight="1" x14ac:dyDescent="0.2">
      <c r="A62" s="70" t="s">
        <v>28</v>
      </c>
      <c r="B62" s="71"/>
      <c r="C62" s="72"/>
      <c r="D62" s="72"/>
      <c r="E62" s="86"/>
      <c r="F62" s="71"/>
      <c r="G62" s="72"/>
      <c r="H62" s="72"/>
      <c r="I62" s="86"/>
      <c r="J62" s="87"/>
      <c r="K62" s="72"/>
      <c r="L62" s="72"/>
      <c r="M62" s="86"/>
      <c r="N62" s="71"/>
      <c r="O62" s="85"/>
    </row>
    <row r="63" spans="1:27" ht="15" customHeight="1" x14ac:dyDescent="0.2">
      <c r="A63" s="89" t="s">
        <v>1</v>
      </c>
      <c r="B63" s="75">
        <f t="shared" ref="B63:N63" si="9">SUM(B51:B62)</f>
        <v>56</v>
      </c>
      <c r="C63" s="75">
        <f t="shared" si="9"/>
        <v>48</v>
      </c>
      <c r="D63" s="75">
        <f t="shared" si="9"/>
        <v>6</v>
      </c>
      <c r="E63" s="75">
        <f t="shared" si="9"/>
        <v>2</v>
      </c>
      <c r="F63" s="75">
        <f t="shared" si="9"/>
        <v>442</v>
      </c>
      <c r="G63" s="75">
        <f t="shared" si="9"/>
        <v>146</v>
      </c>
      <c r="H63" s="75">
        <f t="shared" si="9"/>
        <v>131</v>
      </c>
      <c r="I63" s="75">
        <f t="shared" si="9"/>
        <v>165</v>
      </c>
      <c r="J63" s="75">
        <f t="shared" si="9"/>
        <v>25</v>
      </c>
      <c r="K63" s="75">
        <f t="shared" si="9"/>
        <v>6</v>
      </c>
      <c r="L63" s="75">
        <f t="shared" si="9"/>
        <v>19</v>
      </c>
      <c r="M63" s="75">
        <f t="shared" si="9"/>
        <v>0</v>
      </c>
      <c r="N63" s="75">
        <f t="shared" si="9"/>
        <v>17</v>
      </c>
      <c r="O63" s="90"/>
    </row>
    <row r="64" spans="1:27" ht="15" customHeight="1" thickBot="1" x14ac:dyDescent="0.25">
      <c r="A64" s="91" t="s">
        <v>2</v>
      </c>
      <c r="B64" s="77">
        <f>B63/$B$63</f>
        <v>1</v>
      </c>
      <c r="C64" s="77">
        <f>C63/$B$63</f>
        <v>0.8571428571428571</v>
      </c>
      <c r="D64" s="77">
        <f>D63/$B$63</f>
        <v>0.10714285714285714</v>
      </c>
      <c r="E64" s="77">
        <f>E63/$B$63</f>
        <v>3.5714285714285712E-2</v>
      </c>
      <c r="F64" s="77">
        <f>F63/$F$63</f>
        <v>1</v>
      </c>
      <c r="G64" s="77">
        <f>G63/$F$63</f>
        <v>0.33031674208144796</v>
      </c>
      <c r="H64" s="77">
        <f>H63/$F$63</f>
        <v>0.29638009049773756</v>
      </c>
      <c r="I64" s="77">
        <f>I63/$F$63</f>
        <v>0.37330316742081449</v>
      </c>
      <c r="J64" s="77">
        <f>J63/$J$63</f>
        <v>1</v>
      </c>
      <c r="K64" s="77">
        <f>K63/$J$63</f>
        <v>0.24</v>
      </c>
      <c r="L64" s="77">
        <f>L63/$J$63</f>
        <v>0.76</v>
      </c>
      <c r="M64" s="77">
        <f>M63/$J$63</f>
        <v>0</v>
      </c>
      <c r="N64" s="77">
        <f>N63/$N$63</f>
        <v>1</v>
      </c>
      <c r="O64" s="80"/>
    </row>
    <row r="65" spans="1:15" ht="15" customHeight="1" x14ac:dyDescent="0.2">
      <c r="A65" s="55" t="s">
        <v>78</v>
      </c>
      <c r="B65" s="56"/>
    </row>
    <row r="66" spans="1:15" ht="15" customHeight="1" x14ac:dyDescent="0.2">
      <c r="A66" s="55" t="s">
        <v>79</v>
      </c>
      <c r="B66" s="56"/>
    </row>
    <row r="67" spans="1:15" ht="15" customHeight="1" x14ac:dyDescent="0.2">
      <c r="A67" s="55" t="s">
        <v>84</v>
      </c>
      <c r="B67" s="56"/>
    </row>
    <row r="68" spans="1:15" ht="15" customHeight="1" x14ac:dyDescent="0.2">
      <c r="A68" s="55" t="s">
        <v>85</v>
      </c>
      <c r="B68" s="56"/>
    </row>
    <row r="69" spans="1:15" ht="15" customHeight="1" x14ac:dyDescent="0.2">
      <c r="A69" s="55"/>
      <c r="B69" s="56"/>
    </row>
    <row r="70" spans="1:15" ht="15" customHeight="1" thickBot="1" x14ac:dyDescent="0.3">
      <c r="A70" s="57" t="s">
        <v>74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</row>
    <row r="71" spans="1:15" ht="10.5" customHeight="1" x14ac:dyDescent="0.2">
      <c r="A71" s="55"/>
      <c r="B71" s="56"/>
    </row>
    <row r="72" spans="1:15" ht="13.9" customHeight="1" x14ac:dyDescent="0.2">
      <c r="A72" s="102" t="s">
        <v>46</v>
      </c>
      <c r="B72" s="109" t="s">
        <v>1</v>
      </c>
      <c r="C72" s="109" t="s">
        <v>49</v>
      </c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92"/>
    </row>
    <row r="73" spans="1:15" ht="16.5" x14ac:dyDescent="0.2">
      <c r="A73" s="102"/>
      <c r="B73" s="109"/>
      <c r="C73" s="107" t="s">
        <v>48</v>
      </c>
      <c r="D73" s="107"/>
      <c r="E73" s="108"/>
      <c r="F73" s="106" t="s">
        <v>6</v>
      </c>
      <c r="G73" s="107"/>
      <c r="H73" s="108"/>
      <c r="I73" s="106" t="s">
        <v>7</v>
      </c>
      <c r="J73" s="107"/>
      <c r="K73" s="108"/>
      <c r="L73" s="107" t="s">
        <v>8</v>
      </c>
      <c r="M73" s="107"/>
      <c r="N73" s="107"/>
      <c r="O73" s="92"/>
    </row>
    <row r="74" spans="1:15" ht="26.45" customHeight="1" x14ac:dyDescent="0.2">
      <c r="A74" s="102"/>
      <c r="B74" s="109"/>
      <c r="C74" s="2" t="s">
        <v>75</v>
      </c>
      <c r="D74" s="2" t="s">
        <v>76</v>
      </c>
      <c r="E74" s="4" t="s">
        <v>86</v>
      </c>
      <c r="F74" s="2" t="s">
        <v>75</v>
      </c>
      <c r="G74" s="2" t="s">
        <v>76</v>
      </c>
      <c r="H74" s="4" t="s">
        <v>86</v>
      </c>
      <c r="I74" s="2" t="s">
        <v>75</v>
      </c>
      <c r="J74" s="2" t="s">
        <v>76</v>
      </c>
      <c r="K74" s="4" t="s">
        <v>86</v>
      </c>
      <c r="L74" s="2" t="s">
        <v>75</v>
      </c>
      <c r="M74" s="2" t="s">
        <v>76</v>
      </c>
      <c r="N74" s="4" t="s">
        <v>86</v>
      </c>
      <c r="O74" s="92"/>
    </row>
    <row r="75" spans="1:15" ht="15" customHeight="1" x14ac:dyDescent="0.2">
      <c r="A75" s="82" t="s">
        <v>17</v>
      </c>
      <c r="B75" s="83">
        <f>SUM(C75:N75)</f>
        <v>1479</v>
      </c>
      <c r="C75" s="65">
        <v>1</v>
      </c>
      <c r="D75" s="65">
        <v>13</v>
      </c>
      <c r="E75" s="84">
        <v>0</v>
      </c>
      <c r="F75" s="65">
        <v>72</v>
      </c>
      <c r="G75" s="65">
        <v>748</v>
      </c>
      <c r="H75" s="84">
        <v>4</v>
      </c>
      <c r="I75" s="65">
        <v>67</v>
      </c>
      <c r="J75" s="65">
        <v>534</v>
      </c>
      <c r="K75" s="84">
        <v>0</v>
      </c>
      <c r="L75" s="65">
        <v>0</v>
      </c>
      <c r="M75" s="65">
        <v>15</v>
      </c>
      <c r="N75" s="65">
        <v>25</v>
      </c>
      <c r="O75" s="93"/>
    </row>
    <row r="76" spans="1:15" ht="15" customHeight="1" x14ac:dyDescent="0.2">
      <c r="A76" s="69" t="s">
        <v>18</v>
      </c>
      <c r="B76" s="83">
        <f t="shared" ref="B76:B86" si="10">SUM(C76:N76)</f>
        <v>1432</v>
      </c>
      <c r="C76" s="65">
        <v>0</v>
      </c>
      <c r="D76" s="65">
        <v>14</v>
      </c>
      <c r="E76" s="84">
        <v>1</v>
      </c>
      <c r="F76" s="65">
        <v>63</v>
      </c>
      <c r="G76" s="65">
        <v>752</v>
      </c>
      <c r="H76" s="84">
        <v>6</v>
      </c>
      <c r="I76" s="65">
        <v>47</v>
      </c>
      <c r="J76" s="65">
        <v>489</v>
      </c>
      <c r="K76" s="84">
        <v>1</v>
      </c>
      <c r="L76" s="65">
        <v>0</v>
      </c>
      <c r="M76" s="65">
        <v>23</v>
      </c>
      <c r="N76" s="65">
        <v>36</v>
      </c>
      <c r="O76" s="93"/>
    </row>
    <row r="77" spans="1:15" ht="15" customHeight="1" x14ac:dyDescent="0.2">
      <c r="A77" s="94" t="s">
        <v>19</v>
      </c>
      <c r="B77" s="83">
        <f t="shared" si="10"/>
        <v>1582</v>
      </c>
      <c r="C77" s="65">
        <v>2</v>
      </c>
      <c r="D77" s="65">
        <v>14</v>
      </c>
      <c r="E77" s="84">
        <v>0</v>
      </c>
      <c r="F77" s="65">
        <v>73</v>
      </c>
      <c r="G77" s="65">
        <v>808</v>
      </c>
      <c r="H77" s="84">
        <v>1</v>
      </c>
      <c r="I77" s="65">
        <v>65</v>
      </c>
      <c r="J77" s="65">
        <v>558</v>
      </c>
      <c r="K77" s="84">
        <v>1</v>
      </c>
      <c r="L77" s="65">
        <v>0</v>
      </c>
      <c r="M77" s="65">
        <v>28</v>
      </c>
      <c r="N77" s="65">
        <v>32</v>
      </c>
      <c r="O77" s="93"/>
    </row>
    <row r="78" spans="1:15" ht="15" customHeight="1" x14ac:dyDescent="0.2">
      <c r="A78" s="69" t="s">
        <v>20</v>
      </c>
      <c r="B78" s="83">
        <f t="shared" si="10"/>
        <v>1667</v>
      </c>
      <c r="C78" s="65">
        <v>1</v>
      </c>
      <c r="D78" s="65">
        <v>18</v>
      </c>
      <c r="E78" s="84">
        <v>0</v>
      </c>
      <c r="F78" s="65">
        <v>64</v>
      </c>
      <c r="G78" s="65">
        <v>881</v>
      </c>
      <c r="H78" s="84">
        <v>0</v>
      </c>
      <c r="I78" s="65">
        <v>51</v>
      </c>
      <c r="J78" s="65">
        <v>583</v>
      </c>
      <c r="K78" s="84">
        <v>1</v>
      </c>
      <c r="L78" s="65">
        <v>0</v>
      </c>
      <c r="M78" s="65">
        <v>36</v>
      </c>
      <c r="N78" s="65">
        <v>32</v>
      </c>
      <c r="O78" s="93"/>
    </row>
    <row r="79" spans="1:15" ht="15" customHeight="1" x14ac:dyDescent="0.2">
      <c r="A79" s="94" t="s">
        <v>21</v>
      </c>
      <c r="B79" s="83">
        <f t="shared" si="10"/>
        <v>1691</v>
      </c>
      <c r="C79" s="65">
        <v>1</v>
      </c>
      <c r="D79" s="65">
        <v>13</v>
      </c>
      <c r="E79" s="84">
        <v>0</v>
      </c>
      <c r="F79" s="65">
        <v>69</v>
      </c>
      <c r="G79" s="65">
        <v>888</v>
      </c>
      <c r="H79" s="84">
        <v>0</v>
      </c>
      <c r="I79" s="65">
        <v>57</v>
      </c>
      <c r="J79" s="65">
        <v>577</v>
      </c>
      <c r="K79" s="84">
        <v>2</v>
      </c>
      <c r="L79" s="65">
        <v>0</v>
      </c>
      <c r="M79" s="65">
        <v>39</v>
      </c>
      <c r="N79" s="65">
        <v>45</v>
      </c>
      <c r="O79" s="93"/>
    </row>
    <row r="80" spans="1:15" ht="15" customHeight="1" x14ac:dyDescent="0.2">
      <c r="A80" s="69" t="s">
        <v>22</v>
      </c>
      <c r="B80" s="83">
        <f t="shared" si="10"/>
        <v>1497</v>
      </c>
      <c r="C80" s="65">
        <v>0</v>
      </c>
      <c r="D80" s="65">
        <v>8</v>
      </c>
      <c r="E80" s="84">
        <v>0</v>
      </c>
      <c r="F80" s="65">
        <v>60</v>
      </c>
      <c r="G80" s="65">
        <v>776</v>
      </c>
      <c r="H80" s="84">
        <v>3</v>
      </c>
      <c r="I80" s="65">
        <v>35</v>
      </c>
      <c r="J80" s="65">
        <v>546</v>
      </c>
      <c r="K80" s="84">
        <v>2</v>
      </c>
      <c r="L80" s="65">
        <v>2</v>
      </c>
      <c r="M80" s="65">
        <v>28</v>
      </c>
      <c r="N80" s="65">
        <v>37</v>
      </c>
      <c r="O80" s="93"/>
    </row>
    <row r="81" spans="1:15" ht="15" customHeight="1" x14ac:dyDescent="0.2">
      <c r="A81" s="69" t="s">
        <v>23</v>
      </c>
      <c r="B81" s="83">
        <f t="shared" si="10"/>
        <v>1728</v>
      </c>
      <c r="C81" s="65">
        <v>1</v>
      </c>
      <c r="D81" s="65">
        <v>8</v>
      </c>
      <c r="E81" s="84">
        <v>0</v>
      </c>
      <c r="F81" s="65">
        <v>79</v>
      </c>
      <c r="G81" s="65">
        <v>888</v>
      </c>
      <c r="H81" s="84">
        <v>1</v>
      </c>
      <c r="I81" s="65">
        <v>64</v>
      </c>
      <c r="J81" s="65">
        <v>619</v>
      </c>
      <c r="K81" s="84">
        <v>0</v>
      </c>
      <c r="L81" s="65">
        <v>0</v>
      </c>
      <c r="M81" s="65">
        <v>17</v>
      </c>
      <c r="N81" s="65">
        <v>51</v>
      </c>
      <c r="O81" s="93"/>
    </row>
    <row r="82" spans="1:15" ht="15" customHeight="1" x14ac:dyDescent="0.2">
      <c r="A82" s="69" t="s">
        <v>24</v>
      </c>
      <c r="B82" s="83">
        <f t="shared" si="10"/>
        <v>1753</v>
      </c>
      <c r="C82" s="65">
        <v>1</v>
      </c>
      <c r="D82" s="65">
        <v>6</v>
      </c>
      <c r="E82" s="84">
        <v>0</v>
      </c>
      <c r="F82" s="65">
        <v>91</v>
      </c>
      <c r="G82" s="65">
        <v>922</v>
      </c>
      <c r="H82" s="84">
        <v>0</v>
      </c>
      <c r="I82" s="65">
        <v>57</v>
      </c>
      <c r="J82" s="65">
        <v>594</v>
      </c>
      <c r="K82" s="84">
        <v>3</v>
      </c>
      <c r="L82" s="65">
        <v>0</v>
      </c>
      <c r="M82" s="65">
        <v>32</v>
      </c>
      <c r="N82" s="65">
        <v>47</v>
      </c>
      <c r="O82" s="93"/>
    </row>
    <row r="83" spans="1:15" ht="15" customHeight="1" x14ac:dyDescent="0.2">
      <c r="A83" s="94" t="s">
        <v>25</v>
      </c>
      <c r="B83" s="83">
        <f t="shared" si="10"/>
        <v>1766</v>
      </c>
      <c r="C83" s="65">
        <v>0</v>
      </c>
      <c r="D83" s="65">
        <v>11</v>
      </c>
      <c r="E83" s="84">
        <v>0</v>
      </c>
      <c r="F83" s="65">
        <v>89</v>
      </c>
      <c r="G83" s="65">
        <v>834</v>
      </c>
      <c r="H83" s="84">
        <v>4</v>
      </c>
      <c r="I83" s="65">
        <v>70</v>
      </c>
      <c r="J83" s="65">
        <v>680</v>
      </c>
      <c r="K83" s="84">
        <v>4</v>
      </c>
      <c r="L83" s="65">
        <v>0</v>
      </c>
      <c r="M83" s="65">
        <v>30</v>
      </c>
      <c r="N83" s="65">
        <v>44</v>
      </c>
      <c r="O83" s="93"/>
    </row>
    <row r="84" spans="1:15" ht="15" customHeight="1" x14ac:dyDescent="0.2">
      <c r="A84" s="69" t="s">
        <v>26</v>
      </c>
      <c r="B84" s="83">
        <f t="shared" si="10"/>
        <v>1721</v>
      </c>
      <c r="C84" s="65">
        <v>0</v>
      </c>
      <c r="D84" s="65">
        <v>11</v>
      </c>
      <c r="E84" s="84">
        <v>0</v>
      </c>
      <c r="F84" s="65">
        <v>83</v>
      </c>
      <c r="G84" s="65">
        <v>855</v>
      </c>
      <c r="H84" s="84">
        <v>1</v>
      </c>
      <c r="I84" s="65">
        <v>73</v>
      </c>
      <c r="J84" s="65">
        <v>607</v>
      </c>
      <c r="K84" s="84">
        <v>3</v>
      </c>
      <c r="L84" s="65">
        <v>2</v>
      </c>
      <c r="M84" s="65">
        <v>36</v>
      </c>
      <c r="N84" s="65">
        <v>50</v>
      </c>
      <c r="O84" s="93"/>
    </row>
    <row r="85" spans="1:15" ht="15" hidden="1" customHeight="1" x14ac:dyDescent="0.2">
      <c r="A85" s="94" t="s">
        <v>27</v>
      </c>
      <c r="B85" s="83">
        <f t="shared" si="10"/>
        <v>0</v>
      </c>
      <c r="C85" s="65"/>
      <c r="D85" s="65"/>
      <c r="E85" s="84"/>
      <c r="F85" s="65"/>
      <c r="G85" s="65"/>
      <c r="H85" s="84"/>
      <c r="I85" s="65"/>
      <c r="J85" s="65"/>
      <c r="K85" s="84"/>
      <c r="L85" s="65"/>
      <c r="M85" s="65"/>
      <c r="N85" s="65"/>
      <c r="O85" s="93"/>
    </row>
    <row r="86" spans="1:15" ht="15" hidden="1" customHeight="1" x14ac:dyDescent="0.2">
      <c r="A86" s="70" t="s">
        <v>28</v>
      </c>
      <c r="B86" s="87">
        <f t="shared" si="10"/>
        <v>0</v>
      </c>
      <c r="C86" s="95"/>
      <c r="D86" s="95"/>
      <c r="E86" s="96"/>
      <c r="F86" s="95"/>
      <c r="G86" s="95"/>
      <c r="H86" s="96"/>
      <c r="I86" s="95"/>
      <c r="J86" s="95"/>
      <c r="K86" s="96"/>
      <c r="L86" s="95"/>
      <c r="M86" s="95"/>
      <c r="N86" s="95"/>
      <c r="O86" s="93"/>
    </row>
    <row r="87" spans="1:15" ht="15" customHeight="1" x14ac:dyDescent="0.2">
      <c r="A87" s="89" t="s">
        <v>1</v>
      </c>
      <c r="B87" s="75">
        <f>SUM(B75:B86)</f>
        <v>16316</v>
      </c>
      <c r="C87" s="75">
        <f t="shared" ref="C87:N87" si="11">SUM(C75:C86)</f>
        <v>7</v>
      </c>
      <c r="D87" s="75">
        <f t="shared" si="11"/>
        <v>116</v>
      </c>
      <c r="E87" s="75">
        <f t="shared" si="11"/>
        <v>1</v>
      </c>
      <c r="F87" s="75">
        <f t="shared" si="11"/>
        <v>743</v>
      </c>
      <c r="G87" s="75">
        <f t="shared" si="11"/>
        <v>8352</v>
      </c>
      <c r="H87" s="75">
        <f t="shared" si="11"/>
        <v>20</v>
      </c>
      <c r="I87" s="75">
        <f t="shared" si="11"/>
        <v>586</v>
      </c>
      <c r="J87" s="75">
        <f t="shared" si="11"/>
        <v>5787</v>
      </c>
      <c r="K87" s="75">
        <f t="shared" si="11"/>
        <v>17</v>
      </c>
      <c r="L87" s="75">
        <f t="shared" si="11"/>
        <v>4</v>
      </c>
      <c r="M87" s="75">
        <f t="shared" si="11"/>
        <v>284</v>
      </c>
      <c r="N87" s="75">
        <f t="shared" si="11"/>
        <v>399</v>
      </c>
      <c r="O87" s="90"/>
    </row>
    <row r="88" spans="1:15" ht="15" customHeight="1" thickBot="1" x14ac:dyDescent="0.25">
      <c r="A88" s="91" t="s">
        <v>2</v>
      </c>
      <c r="B88" s="77">
        <f>B87/$B$87</f>
        <v>1</v>
      </c>
      <c r="C88" s="77">
        <f>C87/$B$87</f>
        <v>4.2902672223584214E-4</v>
      </c>
      <c r="D88" s="77">
        <f>D87/$B$87</f>
        <v>7.109585682765384E-3</v>
      </c>
      <c r="E88" s="77">
        <f>E87/$B$87</f>
        <v>6.128953174797744E-5</v>
      </c>
      <c r="F88" s="77">
        <f t="shared" ref="F88:N88" si="12">F87/$B$87</f>
        <v>4.5538122088747239E-2</v>
      </c>
      <c r="G88" s="77">
        <f t="shared" si="12"/>
        <v>0.51189016915910768</v>
      </c>
      <c r="H88" s="77">
        <f t="shared" si="12"/>
        <v>1.225790634959549E-3</v>
      </c>
      <c r="I88" s="77">
        <f t="shared" si="12"/>
        <v>3.5915665604314785E-2</v>
      </c>
      <c r="J88" s="77">
        <f t="shared" si="12"/>
        <v>0.35468252022554547</v>
      </c>
      <c r="K88" s="77">
        <f t="shared" si="12"/>
        <v>1.0419220397156167E-3</v>
      </c>
      <c r="L88" s="77">
        <f t="shared" si="12"/>
        <v>2.4515812699190976E-4</v>
      </c>
      <c r="M88" s="77">
        <f t="shared" si="12"/>
        <v>1.7406227016425593E-2</v>
      </c>
      <c r="N88" s="77">
        <f t="shared" si="12"/>
        <v>2.4454523167442999E-2</v>
      </c>
      <c r="O88" s="93"/>
    </row>
    <row r="89" spans="1:15" ht="15" customHeight="1" x14ac:dyDescent="0.2">
      <c r="A89" s="55" t="s">
        <v>87</v>
      </c>
      <c r="B89" s="56"/>
    </row>
    <row r="90" spans="1:15" ht="15" customHeight="1" x14ac:dyDescent="0.2">
      <c r="A90" s="55"/>
      <c r="B90" s="56"/>
    </row>
    <row r="91" spans="1:15" ht="15" customHeight="1" thickBot="1" x14ac:dyDescent="0.3">
      <c r="A91" s="57" t="s">
        <v>50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</row>
    <row r="92" spans="1:15" ht="5.45" customHeight="1" x14ac:dyDescent="0.2">
      <c r="A92" s="55"/>
      <c r="B92" s="56"/>
    </row>
    <row r="93" spans="1:15" ht="15" customHeight="1" x14ac:dyDescent="0.2">
      <c r="A93" s="102" t="s">
        <v>9</v>
      </c>
      <c r="B93" s="103" t="s">
        <v>1</v>
      </c>
      <c r="C93" s="105" t="s">
        <v>49</v>
      </c>
      <c r="D93" s="105"/>
      <c r="E93" s="105"/>
      <c r="F93" s="105"/>
      <c r="G93" s="92"/>
      <c r="H93" s="92"/>
      <c r="I93" s="92"/>
      <c r="J93" s="92"/>
      <c r="K93" s="92"/>
      <c r="L93" s="92"/>
      <c r="M93" s="92"/>
      <c r="N93" s="92"/>
      <c r="O93" s="104"/>
    </row>
    <row r="94" spans="1:15" ht="36" customHeight="1" x14ac:dyDescent="0.2">
      <c r="A94" s="102"/>
      <c r="B94" s="103"/>
      <c r="C94" s="6" t="s">
        <v>48</v>
      </c>
      <c r="D94" s="6" t="s">
        <v>6</v>
      </c>
      <c r="E94" s="6" t="s">
        <v>7</v>
      </c>
      <c r="F94" s="6" t="s">
        <v>8</v>
      </c>
      <c r="G94" s="5"/>
      <c r="H94" s="99"/>
      <c r="I94" s="5"/>
      <c r="J94" s="92"/>
      <c r="K94" s="5"/>
      <c r="L94" s="5"/>
      <c r="M94" s="92"/>
      <c r="N94" s="92"/>
      <c r="O94" s="104"/>
    </row>
    <row r="95" spans="1:15" ht="15" customHeight="1" x14ac:dyDescent="0.2">
      <c r="A95" s="82" t="s">
        <v>51</v>
      </c>
      <c r="B95" s="97">
        <f>C95+D95+E95+F95</f>
        <v>178</v>
      </c>
      <c r="C95" s="98">
        <v>3</v>
      </c>
      <c r="D95" s="98">
        <v>102</v>
      </c>
      <c r="E95" s="98">
        <v>57</v>
      </c>
      <c r="F95" s="98">
        <v>16</v>
      </c>
      <c r="G95" s="99"/>
      <c r="H95" s="99"/>
      <c r="I95" s="99"/>
      <c r="J95" s="85"/>
      <c r="K95" s="99"/>
      <c r="L95" s="99"/>
      <c r="M95" s="85"/>
      <c r="N95" s="85"/>
      <c r="O95" s="85"/>
    </row>
    <row r="96" spans="1:15" ht="15" customHeight="1" x14ac:dyDescent="0.2">
      <c r="A96" s="69" t="s">
        <v>52</v>
      </c>
      <c r="B96" s="97">
        <f t="shared" ref="B96:B119" si="13">C96+D96+E96+F96</f>
        <v>657</v>
      </c>
      <c r="C96" s="98">
        <v>2</v>
      </c>
      <c r="D96" s="98">
        <v>412</v>
      </c>
      <c r="E96" s="98">
        <v>229</v>
      </c>
      <c r="F96" s="98">
        <v>14</v>
      </c>
      <c r="G96" s="99"/>
      <c r="H96" s="99"/>
      <c r="I96" s="99"/>
      <c r="J96" s="85"/>
      <c r="K96" s="99"/>
      <c r="L96" s="99"/>
      <c r="M96" s="85"/>
      <c r="N96" s="85"/>
      <c r="O96" s="85"/>
    </row>
    <row r="97" spans="1:15" ht="15" customHeight="1" x14ac:dyDescent="0.2">
      <c r="A97" s="94" t="s">
        <v>53</v>
      </c>
      <c r="B97" s="97">
        <f t="shared" si="13"/>
        <v>242</v>
      </c>
      <c r="C97" s="98">
        <v>4</v>
      </c>
      <c r="D97" s="98">
        <v>157</v>
      </c>
      <c r="E97" s="98">
        <v>75</v>
      </c>
      <c r="F97" s="98">
        <v>6</v>
      </c>
      <c r="G97" s="99"/>
      <c r="H97" s="99"/>
      <c r="I97" s="99"/>
      <c r="J97" s="85"/>
      <c r="K97" s="99"/>
      <c r="L97" s="99"/>
      <c r="M97" s="85"/>
      <c r="N97" s="85"/>
      <c r="O97" s="85"/>
    </row>
    <row r="98" spans="1:15" ht="15" customHeight="1" x14ac:dyDescent="0.2">
      <c r="A98" s="69" t="s">
        <v>54</v>
      </c>
      <c r="B98" s="97">
        <f t="shared" si="13"/>
        <v>1991</v>
      </c>
      <c r="C98" s="98">
        <v>16</v>
      </c>
      <c r="D98" s="98">
        <v>1395</v>
      </c>
      <c r="E98" s="98">
        <v>542</v>
      </c>
      <c r="F98" s="98">
        <v>38</v>
      </c>
      <c r="G98" s="99"/>
      <c r="H98" s="99"/>
      <c r="I98" s="99"/>
      <c r="J98" s="85"/>
      <c r="K98" s="99"/>
      <c r="L98" s="99"/>
      <c r="M98" s="85"/>
      <c r="N98" s="85"/>
      <c r="O98" s="85"/>
    </row>
    <row r="99" spans="1:15" ht="15" customHeight="1" x14ac:dyDescent="0.2">
      <c r="A99" s="69" t="s">
        <v>55</v>
      </c>
      <c r="B99" s="97">
        <f t="shared" si="13"/>
        <v>378</v>
      </c>
      <c r="C99" s="98">
        <v>3</v>
      </c>
      <c r="D99" s="98">
        <v>182</v>
      </c>
      <c r="E99" s="98">
        <v>174</v>
      </c>
      <c r="F99" s="98">
        <v>19</v>
      </c>
      <c r="G99" s="99"/>
      <c r="H99" s="99"/>
      <c r="I99" s="99"/>
      <c r="J99" s="85"/>
      <c r="K99" s="99"/>
      <c r="L99" s="99"/>
      <c r="M99" s="85"/>
      <c r="N99" s="85"/>
      <c r="O99" s="85"/>
    </row>
    <row r="100" spans="1:15" ht="15" customHeight="1" x14ac:dyDescent="0.2">
      <c r="A100" s="69" t="s">
        <v>56</v>
      </c>
      <c r="B100" s="97">
        <f t="shared" si="13"/>
        <v>372</v>
      </c>
      <c r="C100" s="98">
        <v>3</v>
      </c>
      <c r="D100" s="98">
        <v>209</v>
      </c>
      <c r="E100" s="98">
        <v>145</v>
      </c>
      <c r="F100" s="98">
        <v>15</v>
      </c>
      <c r="G100" s="99"/>
      <c r="H100" s="99"/>
      <c r="I100" s="99"/>
      <c r="J100" s="85"/>
      <c r="K100" s="99"/>
      <c r="L100" s="99"/>
      <c r="M100" s="85"/>
      <c r="N100" s="85"/>
      <c r="O100" s="85"/>
    </row>
    <row r="101" spans="1:15" ht="15" customHeight="1" x14ac:dyDescent="0.2">
      <c r="A101" s="69" t="s">
        <v>12</v>
      </c>
      <c r="B101" s="97">
        <f t="shared" si="13"/>
        <v>433</v>
      </c>
      <c r="C101" s="98">
        <v>4</v>
      </c>
      <c r="D101" s="98">
        <v>227</v>
      </c>
      <c r="E101" s="98">
        <v>183</v>
      </c>
      <c r="F101" s="98">
        <v>19</v>
      </c>
      <c r="G101" s="99"/>
      <c r="H101" s="99"/>
      <c r="I101" s="99"/>
      <c r="J101" s="85"/>
      <c r="K101" s="99"/>
      <c r="L101" s="99"/>
      <c r="M101" s="85"/>
      <c r="N101" s="85"/>
      <c r="O101" s="85"/>
    </row>
    <row r="102" spans="1:15" ht="15" customHeight="1" x14ac:dyDescent="0.2">
      <c r="A102" s="69" t="s">
        <v>10</v>
      </c>
      <c r="B102" s="97">
        <f t="shared" si="13"/>
        <v>881</v>
      </c>
      <c r="C102" s="98">
        <v>4</v>
      </c>
      <c r="D102" s="98">
        <v>534</v>
      </c>
      <c r="E102" s="98">
        <v>312</v>
      </c>
      <c r="F102" s="98">
        <v>31</v>
      </c>
      <c r="G102" s="99"/>
      <c r="H102" s="99"/>
      <c r="I102" s="99"/>
      <c r="J102" s="85"/>
      <c r="K102" s="99"/>
      <c r="L102" s="99"/>
      <c r="M102" s="85"/>
      <c r="N102" s="85"/>
      <c r="O102" s="85"/>
    </row>
    <row r="103" spans="1:15" ht="15" customHeight="1" x14ac:dyDescent="0.2">
      <c r="A103" s="69" t="s">
        <v>57</v>
      </c>
      <c r="B103" s="97">
        <f t="shared" si="13"/>
        <v>190</v>
      </c>
      <c r="C103" s="98">
        <v>4</v>
      </c>
      <c r="D103" s="98">
        <v>105</v>
      </c>
      <c r="E103" s="98">
        <v>70</v>
      </c>
      <c r="F103" s="98">
        <v>11</v>
      </c>
      <c r="G103" s="99"/>
      <c r="H103" s="99"/>
      <c r="I103" s="99"/>
      <c r="J103" s="85"/>
      <c r="K103" s="99"/>
      <c r="L103" s="99"/>
      <c r="M103" s="85"/>
      <c r="N103" s="85"/>
      <c r="O103" s="85"/>
    </row>
    <row r="104" spans="1:15" ht="15" customHeight="1" x14ac:dyDescent="0.2">
      <c r="A104" s="69" t="s">
        <v>58</v>
      </c>
      <c r="B104" s="97">
        <f t="shared" si="13"/>
        <v>251</v>
      </c>
      <c r="C104" s="98">
        <v>2</v>
      </c>
      <c r="D104" s="98">
        <v>109</v>
      </c>
      <c r="E104" s="98">
        <v>118</v>
      </c>
      <c r="F104" s="98">
        <v>22</v>
      </c>
      <c r="G104" s="99"/>
      <c r="H104" s="99"/>
      <c r="I104" s="99"/>
      <c r="J104" s="85"/>
      <c r="K104" s="99"/>
      <c r="L104" s="99"/>
      <c r="M104" s="85"/>
      <c r="N104" s="85"/>
      <c r="O104" s="85"/>
    </row>
    <row r="105" spans="1:15" ht="15" customHeight="1" x14ac:dyDescent="0.2">
      <c r="A105" s="69" t="s">
        <v>59</v>
      </c>
      <c r="B105" s="97">
        <f t="shared" si="13"/>
        <v>534</v>
      </c>
      <c r="C105" s="98">
        <v>4</v>
      </c>
      <c r="D105" s="98">
        <v>240</v>
      </c>
      <c r="E105" s="98">
        <v>254</v>
      </c>
      <c r="F105" s="98">
        <v>36</v>
      </c>
      <c r="G105" s="99"/>
      <c r="H105" s="99"/>
      <c r="I105" s="99"/>
      <c r="J105" s="85"/>
      <c r="K105" s="99"/>
      <c r="L105" s="99"/>
      <c r="M105" s="85"/>
      <c r="N105" s="85"/>
      <c r="O105" s="85"/>
    </row>
    <row r="106" spans="1:15" ht="15" customHeight="1" x14ac:dyDescent="0.2">
      <c r="A106" s="69" t="s">
        <v>14</v>
      </c>
      <c r="B106" s="97">
        <f t="shared" si="13"/>
        <v>805</v>
      </c>
      <c r="C106" s="98">
        <v>5</v>
      </c>
      <c r="D106" s="98">
        <v>381</v>
      </c>
      <c r="E106" s="98">
        <v>392</v>
      </c>
      <c r="F106" s="98">
        <v>27</v>
      </c>
      <c r="G106" s="99"/>
      <c r="H106" s="99"/>
      <c r="I106" s="99"/>
      <c r="J106" s="85"/>
      <c r="K106" s="99"/>
      <c r="L106" s="99"/>
      <c r="M106" s="85"/>
      <c r="N106" s="85"/>
      <c r="O106" s="85"/>
    </row>
    <row r="107" spans="1:15" ht="15" customHeight="1" x14ac:dyDescent="0.2">
      <c r="A107" s="69" t="s">
        <v>60</v>
      </c>
      <c r="B107" s="97">
        <f t="shared" si="13"/>
        <v>775</v>
      </c>
      <c r="C107" s="98">
        <v>8</v>
      </c>
      <c r="D107" s="98">
        <v>469</v>
      </c>
      <c r="E107" s="98">
        <v>256</v>
      </c>
      <c r="F107" s="98">
        <v>42</v>
      </c>
      <c r="G107" s="99"/>
      <c r="H107" s="99"/>
      <c r="I107" s="99"/>
      <c r="J107" s="85"/>
      <c r="K107" s="99"/>
      <c r="L107" s="99"/>
      <c r="M107" s="85"/>
      <c r="N107" s="85"/>
      <c r="O107" s="85"/>
    </row>
    <row r="108" spans="1:15" ht="15" customHeight="1" x14ac:dyDescent="0.2">
      <c r="A108" s="69" t="s">
        <v>61</v>
      </c>
      <c r="B108" s="97">
        <f t="shared" si="13"/>
        <v>250</v>
      </c>
      <c r="C108" s="98">
        <v>0</v>
      </c>
      <c r="D108" s="98">
        <v>163</v>
      </c>
      <c r="E108" s="98">
        <v>83</v>
      </c>
      <c r="F108" s="98">
        <v>4</v>
      </c>
      <c r="G108" s="99"/>
      <c r="H108" s="99"/>
      <c r="I108" s="99"/>
      <c r="J108" s="85"/>
      <c r="K108" s="99"/>
      <c r="L108" s="99"/>
      <c r="M108" s="85"/>
      <c r="N108" s="85"/>
      <c r="O108" s="85"/>
    </row>
    <row r="109" spans="1:15" ht="15" customHeight="1" x14ac:dyDescent="0.2">
      <c r="A109" s="69" t="s">
        <v>11</v>
      </c>
      <c r="B109" s="97">
        <f t="shared" si="13"/>
        <v>6120</v>
      </c>
      <c r="C109" s="98">
        <v>36</v>
      </c>
      <c r="D109" s="98">
        <v>3256</v>
      </c>
      <c r="E109" s="98">
        <v>2566</v>
      </c>
      <c r="F109" s="98">
        <v>262</v>
      </c>
      <c r="G109" s="99"/>
      <c r="H109" s="99"/>
      <c r="I109" s="99"/>
      <c r="J109" s="85"/>
      <c r="K109" s="99"/>
      <c r="L109" s="99"/>
      <c r="M109" s="85"/>
      <c r="N109" s="85"/>
      <c r="O109" s="85"/>
    </row>
    <row r="110" spans="1:15" ht="15" customHeight="1" x14ac:dyDescent="0.2">
      <c r="A110" s="69" t="s">
        <v>62</v>
      </c>
      <c r="B110" s="97">
        <f t="shared" si="13"/>
        <v>264</v>
      </c>
      <c r="C110" s="98">
        <v>5</v>
      </c>
      <c r="D110" s="98">
        <v>134</v>
      </c>
      <c r="E110" s="98">
        <v>116</v>
      </c>
      <c r="F110" s="98">
        <v>9</v>
      </c>
      <c r="G110" s="99"/>
      <c r="H110" s="99"/>
      <c r="I110" s="99"/>
      <c r="J110" s="85"/>
      <c r="K110" s="99"/>
      <c r="L110" s="99"/>
      <c r="M110" s="85"/>
      <c r="N110" s="85"/>
      <c r="O110" s="85"/>
    </row>
    <row r="111" spans="1:15" ht="15" customHeight="1" x14ac:dyDescent="0.2">
      <c r="A111" s="69" t="s">
        <v>63</v>
      </c>
      <c r="B111" s="97">
        <f t="shared" si="13"/>
        <v>105</v>
      </c>
      <c r="C111" s="98">
        <v>1</v>
      </c>
      <c r="D111" s="98">
        <v>66</v>
      </c>
      <c r="E111" s="98">
        <v>37</v>
      </c>
      <c r="F111" s="98">
        <v>1</v>
      </c>
      <c r="G111" s="99"/>
      <c r="H111" s="99"/>
      <c r="I111" s="99"/>
      <c r="J111" s="85"/>
      <c r="K111" s="99"/>
      <c r="L111" s="99"/>
      <c r="M111" s="85"/>
      <c r="N111" s="85"/>
      <c r="O111" s="85"/>
    </row>
    <row r="112" spans="1:15" ht="15" customHeight="1" x14ac:dyDescent="0.2">
      <c r="A112" s="69" t="s">
        <v>64</v>
      </c>
      <c r="B112" s="97">
        <f t="shared" si="13"/>
        <v>85</v>
      </c>
      <c r="C112" s="98">
        <v>0</v>
      </c>
      <c r="D112" s="98">
        <v>37</v>
      </c>
      <c r="E112" s="98">
        <v>44</v>
      </c>
      <c r="F112" s="98">
        <v>4</v>
      </c>
      <c r="G112" s="99"/>
      <c r="H112" s="99"/>
      <c r="I112" s="99"/>
      <c r="J112" s="85"/>
      <c r="K112" s="99"/>
      <c r="L112" s="99"/>
      <c r="M112" s="85"/>
      <c r="N112" s="85"/>
      <c r="O112" s="85"/>
    </row>
    <row r="113" spans="1:15" ht="15" customHeight="1" x14ac:dyDescent="0.2">
      <c r="A113" s="69" t="s">
        <v>65</v>
      </c>
      <c r="B113" s="97">
        <f t="shared" si="13"/>
        <v>107</v>
      </c>
      <c r="C113" s="98">
        <v>1</v>
      </c>
      <c r="D113" s="98">
        <v>54</v>
      </c>
      <c r="E113" s="98">
        <v>41</v>
      </c>
      <c r="F113" s="98">
        <v>11</v>
      </c>
      <c r="G113" s="99"/>
      <c r="H113" s="99"/>
      <c r="I113" s="99"/>
      <c r="J113" s="85"/>
      <c r="K113" s="99"/>
      <c r="L113" s="99"/>
      <c r="M113" s="85"/>
      <c r="N113" s="85"/>
      <c r="O113" s="85"/>
    </row>
    <row r="114" spans="1:15" ht="15" customHeight="1" x14ac:dyDescent="0.2">
      <c r="A114" s="69" t="s">
        <v>66</v>
      </c>
      <c r="B114" s="97">
        <f t="shared" si="13"/>
        <v>355</v>
      </c>
      <c r="C114" s="98">
        <v>2</v>
      </c>
      <c r="D114" s="98">
        <v>194</v>
      </c>
      <c r="E114" s="98">
        <v>133</v>
      </c>
      <c r="F114" s="98">
        <v>26</v>
      </c>
      <c r="G114" s="99"/>
      <c r="H114" s="99"/>
      <c r="I114" s="99"/>
      <c r="J114" s="85"/>
      <c r="K114" s="99"/>
      <c r="L114" s="99"/>
      <c r="M114" s="85"/>
      <c r="N114" s="85"/>
      <c r="O114" s="85"/>
    </row>
    <row r="115" spans="1:15" ht="15" customHeight="1" x14ac:dyDescent="0.2">
      <c r="A115" s="69" t="s">
        <v>13</v>
      </c>
      <c r="B115" s="97">
        <f t="shared" si="13"/>
        <v>399</v>
      </c>
      <c r="C115" s="98">
        <v>0</v>
      </c>
      <c r="D115" s="98">
        <v>190</v>
      </c>
      <c r="E115" s="98">
        <v>195</v>
      </c>
      <c r="F115" s="98">
        <v>14</v>
      </c>
      <c r="G115" s="99"/>
      <c r="H115" s="99"/>
      <c r="I115" s="99"/>
      <c r="J115" s="85"/>
      <c r="K115" s="99"/>
      <c r="L115" s="99"/>
      <c r="M115" s="85"/>
      <c r="N115" s="85"/>
      <c r="O115" s="85"/>
    </row>
    <row r="116" spans="1:15" ht="15" customHeight="1" x14ac:dyDescent="0.2">
      <c r="A116" s="69" t="s">
        <v>67</v>
      </c>
      <c r="B116" s="97">
        <f t="shared" si="13"/>
        <v>427</v>
      </c>
      <c r="C116" s="98">
        <v>5</v>
      </c>
      <c r="D116" s="98">
        <v>230</v>
      </c>
      <c r="E116" s="98">
        <v>161</v>
      </c>
      <c r="F116" s="98">
        <v>31</v>
      </c>
      <c r="G116" s="99"/>
      <c r="H116" s="99"/>
      <c r="I116" s="99"/>
      <c r="J116" s="85"/>
      <c r="K116" s="99"/>
      <c r="L116" s="99"/>
      <c r="M116" s="85"/>
      <c r="N116" s="85"/>
      <c r="O116" s="85"/>
    </row>
    <row r="117" spans="1:15" ht="15" customHeight="1" x14ac:dyDescent="0.2">
      <c r="A117" s="69" t="s">
        <v>68</v>
      </c>
      <c r="B117" s="97">
        <f t="shared" si="13"/>
        <v>204</v>
      </c>
      <c r="C117" s="98">
        <v>1</v>
      </c>
      <c r="D117" s="98">
        <v>99</v>
      </c>
      <c r="E117" s="98">
        <v>91</v>
      </c>
      <c r="F117" s="98">
        <v>13</v>
      </c>
      <c r="G117" s="99"/>
      <c r="H117" s="99"/>
      <c r="I117" s="99"/>
      <c r="J117" s="85"/>
      <c r="K117" s="99"/>
      <c r="L117" s="99"/>
      <c r="M117" s="85"/>
      <c r="N117" s="85"/>
      <c r="O117" s="85"/>
    </row>
    <row r="118" spans="1:15" ht="15" customHeight="1" x14ac:dyDescent="0.2">
      <c r="A118" s="69" t="s">
        <v>69</v>
      </c>
      <c r="B118" s="97">
        <f t="shared" si="13"/>
        <v>240</v>
      </c>
      <c r="C118" s="98">
        <v>0</v>
      </c>
      <c r="D118" s="98">
        <v>148</v>
      </c>
      <c r="E118" s="98">
        <v>91</v>
      </c>
      <c r="F118" s="98">
        <v>1</v>
      </c>
      <c r="G118" s="99"/>
      <c r="H118" s="99"/>
      <c r="I118" s="99"/>
      <c r="J118" s="85"/>
      <c r="K118" s="99"/>
      <c r="L118" s="99"/>
      <c r="M118" s="85"/>
      <c r="N118" s="85"/>
      <c r="O118" s="85"/>
    </row>
    <row r="119" spans="1:15" ht="15" customHeight="1" x14ac:dyDescent="0.2">
      <c r="A119" s="69" t="s">
        <v>70</v>
      </c>
      <c r="B119" s="97">
        <f t="shared" si="13"/>
        <v>73</v>
      </c>
      <c r="C119" s="98">
        <v>11</v>
      </c>
      <c r="D119" s="98">
        <v>22</v>
      </c>
      <c r="E119" s="98">
        <v>25</v>
      </c>
      <c r="F119" s="98">
        <v>15</v>
      </c>
      <c r="G119" s="99"/>
      <c r="H119" s="99"/>
      <c r="I119" s="99"/>
      <c r="J119" s="85"/>
      <c r="K119" s="99"/>
      <c r="L119" s="99"/>
      <c r="M119" s="85"/>
      <c r="N119" s="85"/>
      <c r="O119" s="85"/>
    </row>
    <row r="120" spans="1:15" ht="15" customHeight="1" x14ac:dyDescent="0.2">
      <c r="A120" s="89" t="s">
        <v>1</v>
      </c>
      <c r="B120" s="100">
        <f>SUM(B95:B119)</f>
        <v>16316</v>
      </c>
      <c r="C120" s="100">
        <f>SUM(C95:C119)</f>
        <v>124</v>
      </c>
      <c r="D120" s="100">
        <f>SUM(D95:D119)</f>
        <v>9115</v>
      </c>
      <c r="E120" s="100">
        <f>SUM(E95:E119)</f>
        <v>6390</v>
      </c>
      <c r="F120" s="100">
        <f>SUM(F95:F119)</f>
        <v>687</v>
      </c>
      <c r="G120" s="99"/>
      <c r="H120" s="99"/>
      <c r="I120" s="90"/>
      <c r="J120" s="90"/>
      <c r="K120" s="90"/>
      <c r="L120" s="90"/>
      <c r="M120" s="90"/>
      <c r="N120" s="90"/>
      <c r="O120" s="90"/>
    </row>
    <row r="121" spans="1:15" ht="15" customHeight="1" thickBot="1" x14ac:dyDescent="0.25">
      <c r="A121" s="91" t="s">
        <v>2</v>
      </c>
      <c r="B121" s="101">
        <f>B120/$B$120</f>
        <v>1</v>
      </c>
      <c r="C121" s="101">
        <f>C120/$B$120</f>
        <v>7.5999019367492034E-3</v>
      </c>
      <c r="D121" s="101">
        <f>D120/$B$120</f>
        <v>0.5586540818828144</v>
      </c>
      <c r="E121" s="101">
        <f>E120/$B$120</f>
        <v>0.39164010786957587</v>
      </c>
      <c r="F121" s="101">
        <f>F120/$B$120</f>
        <v>4.2105908310860508E-2</v>
      </c>
      <c r="G121" s="99"/>
      <c r="H121" s="80"/>
      <c r="I121" s="80"/>
      <c r="J121" s="80"/>
      <c r="K121" s="80"/>
      <c r="L121" s="80"/>
      <c r="M121" s="80"/>
      <c r="N121" s="80"/>
      <c r="O121" s="80"/>
    </row>
    <row r="122" spans="1:15" ht="15" customHeight="1" x14ac:dyDescent="0.2">
      <c r="A122" s="55"/>
      <c r="B122" s="56"/>
    </row>
  </sheetData>
  <mergeCells count="20">
    <mergeCell ref="A49:A50"/>
    <mergeCell ref="B72:B74"/>
    <mergeCell ref="B49:B50"/>
    <mergeCell ref="N49:N50"/>
    <mergeCell ref="O49:O50"/>
    <mergeCell ref="C73:E73"/>
    <mergeCell ref="L73:N73"/>
    <mergeCell ref="C72:N72"/>
    <mergeCell ref="F73:H73"/>
    <mergeCell ref="C49:E49"/>
    <mergeCell ref="F49:F50"/>
    <mergeCell ref="G49:I49"/>
    <mergeCell ref="J49:J50"/>
    <mergeCell ref="K49:M49"/>
    <mergeCell ref="A93:A94"/>
    <mergeCell ref="B93:B94"/>
    <mergeCell ref="A72:A74"/>
    <mergeCell ref="O93:O94"/>
    <mergeCell ref="C93:F93"/>
    <mergeCell ref="I73:K73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&amp;L&amp;"Arial,Normal"&amp;8Fuente: Registro de casos del CEM/UGIGC/PNCVFS</oddFooter>
  </headerFooter>
  <rowBreaks count="2" manualBreakCount="2">
    <brk id="46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2018-10-10T19:54:26Z</cp:lastPrinted>
  <dcterms:created xsi:type="dcterms:W3CDTF">2009-10-30T17:37:42Z</dcterms:created>
  <dcterms:modified xsi:type="dcterms:W3CDTF">2018-11-16T19:53:56Z</dcterms:modified>
</cp:coreProperties>
</file>