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8800" windowHeight="11430" tabRatio="898"/>
  </bookViews>
  <sheets>
    <sheet name="ER AER" sheetId="2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'ER AER'!$A$5:$A$96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 AER'!$A$1:$AB$96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0">[7]Participantes!#REF!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0" i="22" l="1"/>
  <c r="M90" i="22"/>
  <c r="K90" i="22"/>
  <c r="I90" i="22"/>
  <c r="G90" i="22"/>
  <c r="E90" i="22"/>
  <c r="C90" i="22"/>
  <c r="B90" i="22"/>
  <c r="O91" i="22" s="1"/>
  <c r="B89" i="22"/>
  <c r="B88" i="22"/>
  <c r="B87" i="22"/>
  <c r="B86" i="22"/>
  <c r="B85" i="22"/>
  <c r="B84" i="22"/>
  <c r="B83" i="22"/>
  <c r="B82" i="22"/>
  <c r="B81" i="22"/>
  <c r="B80" i="22"/>
  <c r="B79" i="22"/>
  <c r="B78" i="22"/>
  <c r="W71" i="22"/>
  <c r="I71" i="22"/>
  <c r="G71" i="22"/>
  <c r="E71" i="22"/>
  <c r="Y70" i="22"/>
  <c r="W70" i="22"/>
  <c r="V70" i="22"/>
  <c r="Y71" i="22" s="1"/>
  <c r="I70" i="22"/>
  <c r="G70" i="22"/>
  <c r="E70" i="22"/>
  <c r="C70" i="22"/>
  <c r="B70" i="22"/>
  <c r="C71" i="22" s="1"/>
  <c r="V69" i="22"/>
  <c r="B69" i="22"/>
  <c r="V68" i="22"/>
  <c r="B68" i="22"/>
  <c r="V67" i="22"/>
  <c r="B67" i="22"/>
  <c r="V66" i="22"/>
  <c r="B66" i="22"/>
  <c r="V65" i="22"/>
  <c r="B65" i="22"/>
  <c r="V64" i="22"/>
  <c r="B64" i="22"/>
  <c r="V63" i="22"/>
  <c r="B63" i="22"/>
  <c r="V62" i="22"/>
  <c r="B62" i="22"/>
  <c r="V61" i="22"/>
  <c r="B61" i="22"/>
  <c r="V60" i="22"/>
  <c r="B60" i="22"/>
  <c r="V59" i="22"/>
  <c r="B59" i="22"/>
  <c r="V58" i="22"/>
  <c r="B58" i="22"/>
  <c r="P46" i="22"/>
  <c r="Q44" i="22" s="1"/>
  <c r="O46" i="22"/>
  <c r="N46" i="22"/>
  <c r="M46" i="22"/>
  <c r="L46" i="22"/>
  <c r="K46" i="22"/>
  <c r="J46" i="22"/>
  <c r="I46" i="22"/>
  <c r="H46" i="22"/>
  <c r="G46" i="22"/>
  <c r="F46" i="22"/>
  <c r="E46" i="22"/>
  <c r="D46" i="22"/>
  <c r="Q45" i="22"/>
  <c r="P45" i="22"/>
  <c r="P44" i="22"/>
  <c r="Q43" i="22"/>
  <c r="P43" i="22"/>
  <c r="P42" i="22"/>
  <c r="Q41" i="22"/>
  <c r="P41" i="22"/>
  <c r="P40" i="22"/>
  <c r="Q39" i="22"/>
  <c r="P39" i="22"/>
  <c r="P38" i="22"/>
  <c r="Q37" i="22"/>
  <c r="P37" i="22"/>
  <c r="P36" i="22"/>
  <c r="Q35" i="22"/>
  <c r="P35" i="22"/>
  <c r="P34" i="22"/>
  <c r="Q33" i="22"/>
  <c r="P33" i="22"/>
  <c r="P32" i="22"/>
  <c r="Q31" i="22"/>
  <c r="P31" i="22"/>
  <c r="P30" i="22"/>
  <c r="Q29" i="22"/>
  <c r="P29" i="22"/>
  <c r="P28" i="22"/>
  <c r="Q27" i="22"/>
  <c r="P27" i="22"/>
  <c r="P26" i="22"/>
  <c r="Q25" i="22"/>
  <c r="P25" i="22"/>
  <c r="X24" i="22"/>
  <c r="Q24" i="22"/>
  <c r="P24" i="22"/>
  <c r="Z23" i="22"/>
  <c r="P23" i="22"/>
  <c r="Z22" i="22"/>
  <c r="Q22" i="22"/>
  <c r="P22" i="22"/>
  <c r="Z21" i="22"/>
  <c r="Q21" i="22"/>
  <c r="P21" i="22"/>
  <c r="Z20" i="22"/>
  <c r="Q20" i="22"/>
  <c r="P20" i="22"/>
  <c r="Z19" i="22"/>
  <c r="P19" i="22"/>
  <c r="Z18" i="22"/>
  <c r="P18" i="22"/>
  <c r="Z17" i="22"/>
  <c r="Q17" i="22"/>
  <c r="P17" i="22"/>
  <c r="Z16" i="22"/>
  <c r="Q16" i="22"/>
  <c r="P16" i="22"/>
  <c r="C91" i="22" l="1"/>
  <c r="E91" i="22"/>
  <c r="Q23" i="22"/>
  <c r="Q26" i="22"/>
  <c r="Q30" i="22"/>
  <c r="Q34" i="22"/>
  <c r="Q38" i="22"/>
  <c r="Q42" i="22"/>
  <c r="G91" i="22"/>
  <c r="Q18" i="22"/>
  <c r="I91" i="22"/>
  <c r="K91" i="22"/>
  <c r="M91" i="22"/>
  <c r="Q19" i="22"/>
  <c r="Q28" i="22"/>
  <c r="Q32" i="22"/>
  <c r="Q36" i="22"/>
  <c r="Q40" i="22"/>
</calcChain>
</file>

<file path=xl/sharedStrings.xml><?xml version="1.0" encoding="utf-8"?>
<sst xmlns="http://schemas.openxmlformats.org/spreadsheetml/2006/main" count="139" uniqueCount="103">
  <si>
    <t>Ene</t>
  </si>
  <si>
    <t>Feb</t>
  </si>
  <si>
    <t>Mujer</t>
  </si>
  <si>
    <t>Hombre</t>
  </si>
  <si>
    <t>PROGRAMA NACIONAL CONTRA LA VIOLENCIA FAMILIAR Y SEXUAL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</si>
  <si>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</si>
  <si>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</si>
  <si>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</si>
  <si>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</si>
  <si>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</si>
  <si>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</si>
  <si>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</si>
  <si>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</si>
  <si>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</si>
  <si>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</si>
  <si>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</si>
  <si>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Adolescentes</t>
  </si>
  <si>
    <t>Elaboración: Unidad de Generación de Información y Gestión del Conocimiento - PNCVFS</t>
  </si>
  <si>
    <t>%</t>
  </si>
  <si>
    <t xml:space="preserve">Mes </t>
  </si>
  <si>
    <t>Grupo de Edad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</si>
  <si>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</si>
  <si>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</si>
  <si>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</si>
  <si>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</si>
  <si>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</si>
  <si>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</si>
  <si>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</si>
  <si>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</si>
  <si>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</si>
  <si>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</si>
  <si>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</si>
  <si>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</si>
  <si>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Sin información</t>
  </si>
  <si>
    <t>Infancia</t>
  </si>
  <si>
    <t>Niñez</t>
  </si>
  <si>
    <t>Jóvenes</t>
  </si>
  <si>
    <t>Adultos</t>
  </si>
  <si>
    <t>N°</t>
  </si>
  <si>
    <t>% Acción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</si>
  <si>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</si>
  <si>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</si>
  <si>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</si>
  <si>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</si>
  <si>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</si>
  <si>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</si>
  <si>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</si>
  <si>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</si>
  <si>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</si>
  <si>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 xml:space="preserve">% 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</si>
  <si>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</si>
  <si>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Periodo:  ENERO - OCTUBRE 2018 (Preliminar)</t>
  </si>
  <si>
    <t>Cuadro N° 1: Número de participantes en las acciones, según Estrategia Rural</t>
  </si>
  <si>
    <t>Cuadro N° 2: Participantes según grupos de edad</t>
  </si>
  <si>
    <t>Estrategia Rural</t>
  </si>
  <si>
    <t>Participantes de las acciones</t>
  </si>
  <si>
    <t>Ayna</t>
  </si>
  <si>
    <t>Cenepa</t>
  </si>
  <si>
    <t>Chaglla</t>
  </si>
  <si>
    <t>Challhuahuacho</t>
  </si>
  <si>
    <t>Chongoyape</t>
  </si>
  <si>
    <t>Chumuch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</si>
  <si>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</si>
  <si>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</si>
  <si>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</si>
  <si>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</si>
  <si>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</si>
  <si>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</si>
  <si>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</si>
  <si>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</si>
  <si>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</si>
  <si>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</si>
  <si>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</si>
  <si>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</si>
  <si>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</si>
  <si>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</si>
  <si>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</si>
  <si>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</si>
  <si>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</si>
  <si>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</si>
  <si>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</si>
  <si>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</si>
  <si>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r>
      <t>Pias Morona</t>
    </r>
    <r>
      <rPr>
        <vertAlign val="superscript"/>
        <sz val="12"/>
        <color indexed="8"/>
        <rFont val="Arial Narrow"/>
        <family val="2"/>
      </rPr>
      <t>2  3</t>
    </r>
  </si>
  <si>
    <r>
      <t>Pias Napo</t>
    </r>
    <r>
      <rPr>
        <vertAlign val="superscript"/>
        <sz val="12"/>
        <color indexed="8"/>
        <rFont val="Arial Narrow"/>
        <family val="2"/>
      </rPr>
      <t>2  3</t>
    </r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</si>
  <si>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</si>
  <si>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</si>
  <si>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t>2/ Las PIAS reportan información de forma bimestral.                                       3/ No reportaron información de los meses se setiembre y octubre.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</si>
  <si>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</si>
  <si>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</si>
  <si>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</si>
  <si>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</si>
  <si>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</si>
  <si>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</si>
  <si>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</si>
  <si>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</si>
  <si>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</si>
  <si>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</si>
  <si>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</si>
  <si>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</si>
  <si>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</si>
  <si>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</si>
  <si>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1/ Incluye a la persona que participo una o mas veces en las acciones de la ER</t>
  </si>
  <si>
    <t>Fuente: Sistema de Registro de Acciones de la Estrategia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</si>
</sst>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theme="0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Arial Narrow"/>
      <family val="2"/>
    </font>
    <font>
      <b/>
      <sz val="18"/>
      <color theme="0"/>
      <name val="Arial Narrow"/>
      <family val="2"/>
    </font>
    <font>
      <b/>
      <sz val="10"/>
      <name val="Arial Narrow"/>
      <family val="2"/>
    </font>
    <font>
      <sz val="9"/>
      <color theme="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1"/>
      <name val="Arial Narrow"/>
      <family val="2"/>
    </font>
    <font>
      <b/>
      <sz val="14"/>
      <color theme="9"/>
      <name val="Arial Narrow"/>
      <family val="2"/>
    </font>
    <font>
      <sz val="14"/>
      <color rgb="FFFF8080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vertAlign val="superscript"/>
      <sz val="12"/>
      <color indexed="8"/>
      <name val="Arial Narrow"/>
      <family val="2"/>
    </font>
    <font>
      <sz val="14"/>
      <color theme="3"/>
      <name val="Arial Narrow"/>
      <family val="2"/>
    </font>
    <font>
      <b/>
      <sz val="9"/>
      <color theme="1"/>
      <name val="Arial Narrow"/>
      <family val="2"/>
    </font>
    <font>
      <b/>
      <sz val="11"/>
      <color indexed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0" tint="-0.14999847407452621"/>
        <bgColor indexed="9"/>
      </patternFill>
    </fill>
  </fills>
  <borders count="58">
    <border>
      <left/>
      <right/>
      <top/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3" fillId="0" borderId="0" applyBorder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9" fontId="9" fillId="0" borderId="0" applyFont="0" applyFill="0" applyBorder="0" applyAlignment="0" applyProtection="0"/>
  </cellStyleXfs>
  <cellXfs count="140">
    <xf numFmtId="0" fontId="0" fillId="0" borderId="0" xfId="0"/>
    <xf numFmtId="0" fontId="1" fillId="2" borderId="0" xfId="0" applyFont="1" applyFill="1"/>
    <xf numFmtId="0" fontId="16" fillId="4" borderId="0" xfId="0" applyFont="1" applyFill="1" applyAlignment="1">
      <alignment vertical="center"/>
    </xf>
    <xf numFmtId="0" fontId="17" fillId="5" borderId="0" xfId="0" applyFont="1" applyFill="1" applyAlignment="1">
      <alignment horizontal="centerContinuous" vertical="center"/>
    </xf>
    <xf numFmtId="0" fontId="18" fillId="5" borderId="0" xfId="0" applyFont="1" applyFill="1" applyAlignment="1">
      <alignment horizontal="centerContinuous" vertical="center"/>
    </xf>
    <xf numFmtId="0" fontId="19" fillId="5" borderId="0" xfId="0" applyFont="1" applyFill="1" applyAlignment="1">
      <alignment horizontal="centerContinuous" vertical="center"/>
    </xf>
    <xf numFmtId="0" fontId="18" fillId="5" borderId="0" xfId="0" applyFont="1" applyFill="1"/>
    <xf numFmtId="0" fontId="1" fillId="5" borderId="0" xfId="0" applyFont="1" applyFill="1"/>
    <xf numFmtId="0" fontId="5" fillId="7" borderId="8" xfId="0" applyFont="1" applyFill="1" applyBorder="1" applyAlignment="1">
      <alignment horizontal="centerContinuous" vertical="center" wrapText="1"/>
    </xf>
    <xf numFmtId="0" fontId="5" fillId="7" borderId="4" xfId="0" applyFont="1" applyFill="1" applyBorder="1" applyAlignment="1">
      <alignment horizontal="centerContinuous" vertical="center" wrapText="1"/>
    </xf>
    <xf numFmtId="0" fontId="23" fillId="7" borderId="4" xfId="0" applyFont="1" applyFill="1" applyBorder="1" applyAlignment="1">
      <alignment horizontal="centerContinuous" vertical="center" wrapText="1"/>
    </xf>
    <xf numFmtId="0" fontId="1" fillId="5" borderId="0" xfId="0" applyFont="1" applyFill="1" applyBorder="1"/>
    <xf numFmtId="0" fontId="24" fillId="5" borderId="0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centerContinuous" vertical="center" wrapText="1"/>
    </xf>
    <xf numFmtId="0" fontId="25" fillId="6" borderId="0" xfId="0" applyFont="1" applyFill="1" applyBorder="1" applyAlignment="1">
      <alignment horizontal="left" vertical="center"/>
    </xf>
    <xf numFmtId="0" fontId="26" fillId="6" borderId="0" xfId="0" applyFont="1" applyFill="1" applyBorder="1" applyAlignment="1">
      <alignment horizontal="center" vertical="center"/>
    </xf>
    <xf numFmtId="0" fontId="1" fillId="6" borderId="0" xfId="0" applyFont="1" applyFill="1" applyBorder="1"/>
    <xf numFmtId="0" fontId="1" fillId="5" borderId="10" xfId="0" applyFont="1" applyFill="1" applyBorder="1"/>
    <xf numFmtId="0" fontId="15" fillId="6" borderId="0" xfId="0" applyFont="1" applyFill="1" applyBorder="1"/>
    <xf numFmtId="0" fontId="1" fillId="5" borderId="11" xfId="0" applyFont="1" applyFill="1" applyBorder="1"/>
    <xf numFmtId="0" fontId="6" fillId="6" borderId="0" xfId="0" applyFont="1" applyFill="1" applyBorder="1" applyAlignment="1">
      <alignment vertical="center" wrapText="1"/>
    </xf>
    <xf numFmtId="0" fontId="11" fillId="5" borderId="24" xfId="0" applyFont="1" applyFill="1" applyBorder="1" applyAlignment="1">
      <alignment horizontal="center" vertical="center"/>
    </xf>
    <xf numFmtId="3" fontId="7" fillId="5" borderId="26" xfId="0" quotePrefix="1" applyNumberFormat="1" applyFont="1" applyFill="1" applyBorder="1" applyAlignment="1">
      <alignment horizontal="center" vertical="center"/>
    </xf>
    <xf numFmtId="9" fontId="13" fillId="9" borderId="27" xfId="1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/>
    </xf>
    <xf numFmtId="3" fontId="7" fillId="6" borderId="0" xfId="0" applyNumberFormat="1" applyFont="1" applyFill="1" applyBorder="1" applyAlignment="1">
      <alignment horizontal="center"/>
    </xf>
    <xf numFmtId="0" fontId="27" fillId="5" borderId="28" xfId="0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0" fontId="16" fillId="5" borderId="29" xfId="0" applyFont="1" applyFill="1" applyBorder="1" applyAlignment="1">
      <alignment horizontal="center" vertical="center"/>
    </xf>
    <xf numFmtId="3" fontId="11" fillId="5" borderId="30" xfId="0" applyNumberFormat="1" applyFont="1" applyFill="1" applyBorder="1" applyAlignment="1">
      <alignment horizontal="centerContinuous" vertical="center"/>
    </xf>
    <xf numFmtId="3" fontId="11" fillId="6" borderId="0" xfId="0" applyNumberFormat="1" applyFont="1" applyFill="1" applyBorder="1" applyAlignment="1">
      <alignment vertical="center" wrapText="1"/>
    </xf>
    <xf numFmtId="0" fontId="27" fillId="10" borderId="1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0" fontId="16" fillId="10" borderId="32" xfId="0" applyFont="1" applyFill="1" applyBorder="1" applyAlignment="1">
      <alignment horizontal="center" vertical="center"/>
    </xf>
    <xf numFmtId="3" fontId="11" fillId="10" borderId="33" xfId="0" applyNumberFormat="1" applyFont="1" applyFill="1" applyBorder="1" applyAlignment="1">
      <alignment horizontal="centerContinuous" vertical="center"/>
    </xf>
    <xf numFmtId="0" fontId="27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6" fillId="5" borderId="32" xfId="0" applyFont="1" applyFill="1" applyBorder="1" applyAlignment="1">
      <alignment horizontal="center" vertical="center"/>
    </xf>
    <xf numFmtId="3" fontId="11" fillId="5" borderId="33" xfId="0" applyNumberFormat="1" applyFont="1" applyFill="1" applyBorder="1" applyAlignment="1">
      <alignment horizontal="centerContinuous" vertical="center"/>
    </xf>
    <xf numFmtId="0" fontId="13" fillId="11" borderId="35" xfId="0" applyFont="1" applyFill="1" applyBorder="1" applyAlignment="1">
      <alignment horizontal="centerContinuous" vertical="center"/>
    </xf>
    <xf numFmtId="0" fontId="27" fillId="11" borderId="36" xfId="0" applyFont="1" applyFill="1" applyBorder="1" applyAlignment="1">
      <alignment horizontal="centerContinuous" vertical="center"/>
    </xf>
    <xf numFmtId="0" fontId="13" fillId="11" borderId="36" xfId="0" applyFont="1" applyFill="1" applyBorder="1" applyAlignment="1">
      <alignment horizontal="centerContinuous" vertical="center"/>
    </xf>
    <xf numFmtId="3" fontId="13" fillId="11" borderId="36" xfId="0" applyNumberFormat="1" applyFont="1" applyFill="1" applyBorder="1" applyAlignment="1">
      <alignment horizontal="centerContinuous" vertical="center"/>
    </xf>
    <xf numFmtId="0" fontId="28" fillId="5" borderId="0" xfId="0" applyFont="1" applyFill="1" applyAlignment="1">
      <alignment horizontal="centerContinuous" vertical="center" wrapText="1"/>
    </xf>
    <xf numFmtId="0" fontId="8" fillId="6" borderId="0" xfId="0" applyFont="1" applyFill="1" applyBorder="1" applyAlignment="1">
      <alignment horizontal="center" vertical="center"/>
    </xf>
    <xf numFmtId="3" fontId="8" fillId="6" borderId="0" xfId="0" applyNumberFormat="1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vertical="center" wrapText="1"/>
    </xf>
    <xf numFmtId="3" fontId="8" fillId="6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/>
    </xf>
    <xf numFmtId="9" fontId="7" fillId="2" borderId="0" xfId="1" applyFont="1" applyFill="1" applyBorder="1" applyAlignment="1">
      <alignment horizontal="center"/>
    </xf>
    <xf numFmtId="9" fontId="7" fillId="2" borderId="0" xfId="1" applyFont="1" applyFill="1" applyBorder="1" applyAlignment="1"/>
    <xf numFmtId="0" fontId="30" fillId="3" borderId="38" xfId="0" applyFont="1" applyFill="1" applyBorder="1" applyAlignment="1">
      <alignment horizontal="center" vertical="center"/>
    </xf>
    <xf numFmtId="3" fontId="13" fillId="11" borderId="40" xfId="0" applyNumberFormat="1" applyFont="1" applyFill="1" applyBorder="1" applyAlignment="1">
      <alignment horizontal="center" vertical="center"/>
    </xf>
    <xf numFmtId="9" fontId="13" fillId="11" borderId="41" xfId="1" applyFont="1" applyFill="1" applyBorder="1" applyAlignment="1">
      <alignment horizontal="center" vertical="center"/>
    </xf>
    <xf numFmtId="0" fontId="27" fillId="4" borderId="0" xfId="10" applyFont="1" applyFill="1" applyBorder="1" applyAlignment="1">
      <alignment horizontal="left" indent="1"/>
    </xf>
    <xf numFmtId="0" fontId="11" fillId="5" borderId="0" xfId="0" applyFont="1" applyFill="1" applyBorder="1" applyAlignment="1">
      <alignment horizontal="left" vertical="center"/>
    </xf>
    <xf numFmtId="3" fontId="7" fillId="5" borderId="0" xfId="0" quotePrefix="1" applyNumberFormat="1" applyFont="1" applyFill="1" applyBorder="1" applyAlignment="1">
      <alignment horizontal="center" vertical="center"/>
    </xf>
    <xf numFmtId="9" fontId="13" fillId="9" borderId="0" xfId="1" applyFont="1" applyFill="1" applyBorder="1" applyAlignment="1">
      <alignment horizontal="center" vertical="center"/>
    </xf>
    <xf numFmtId="0" fontId="28" fillId="5" borderId="0" xfId="0" applyFont="1" applyFill="1" applyAlignment="1">
      <alignment horizontal="centerContinuous" vertical="center"/>
    </xf>
    <xf numFmtId="0" fontId="6" fillId="8" borderId="13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/>
    </xf>
    <xf numFmtId="3" fontId="7" fillId="5" borderId="43" xfId="0" applyNumberFormat="1" applyFont="1" applyFill="1" applyBorder="1" applyAlignment="1">
      <alignment horizontal="center" vertical="center"/>
    </xf>
    <xf numFmtId="0" fontId="11" fillId="12" borderId="32" xfId="0" applyFont="1" applyFill="1" applyBorder="1" applyAlignment="1">
      <alignment horizontal="center" vertical="center"/>
    </xf>
    <xf numFmtId="3" fontId="7" fillId="12" borderId="33" xfId="0" applyNumberFormat="1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3" fontId="7" fillId="5" borderId="33" xfId="0" applyNumberFormat="1" applyFont="1" applyFill="1" applyBorder="1" applyAlignment="1">
      <alignment horizontal="center" vertical="center"/>
    </xf>
    <xf numFmtId="0" fontId="13" fillId="11" borderId="48" xfId="0" applyFont="1" applyFill="1" applyBorder="1" applyAlignment="1">
      <alignment horizontal="center" vertical="center"/>
    </xf>
    <xf numFmtId="3" fontId="13" fillId="11" borderId="48" xfId="0" applyNumberFormat="1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9" fontId="7" fillId="4" borderId="51" xfId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9" fontId="7" fillId="4" borderId="0" xfId="1" applyFont="1" applyFill="1" applyBorder="1" applyAlignment="1">
      <alignment horizontal="center" vertical="center"/>
    </xf>
    <xf numFmtId="9" fontId="7" fillId="4" borderId="0" xfId="1" applyNumberFormat="1" applyFont="1" applyFill="1" applyBorder="1" applyAlignment="1">
      <alignment horizontal="center" vertical="center"/>
    </xf>
    <xf numFmtId="0" fontId="15" fillId="5" borderId="0" xfId="0" applyFont="1" applyFill="1"/>
    <xf numFmtId="0" fontId="24" fillId="5" borderId="52" xfId="0" applyFont="1" applyFill="1" applyBorder="1" applyAlignment="1">
      <alignment horizontal="left" vertical="center"/>
    </xf>
    <xf numFmtId="0" fontId="26" fillId="5" borderId="52" xfId="0" applyFont="1" applyFill="1" applyBorder="1" applyAlignment="1">
      <alignment horizontal="center" vertical="center"/>
    </xf>
    <xf numFmtId="0" fontId="1" fillId="5" borderId="53" xfId="0" applyFont="1" applyFill="1" applyBorder="1"/>
    <xf numFmtId="0" fontId="6" fillId="8" borderId="54" xfId="0" applyFont="1" applyFill="1" applyBorder="1" applyAlignment="1">
      <alignment horizontal="center" vertical="center" wrapText="1"/>
    </xf>
    <xf numFmtId="0" fontId="6" fillId="8" borderId="5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31" fillId="4" borderId="0" xfId="0" applyFont="1" applyFill="1" applyAlignment="1">
      <alignment vertical="center"/>
    </xf>
    <xf numFmtId="9" fontId="32" fillId="5" borderId="0" xfId="12" applyFont="1" applyFill="1" applyBorder="1" applyAlignment="1">
      <alignment horizontal="center"/>
    </xf>
    <xf numFmtId="0" fontId="32" fillId="9" borderId="0" xfId="0" applyFont="1" applyFill="1" applyBorder="1"/>
    <xf numFmtId="0" fontId="20" fillId="7" borderId="5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left" vertical="center"/>
    </xf>
    <xf numFmtId="0" fontId="11" fillId="5" borderId="25" xfId="0" applyFont="1" applyFill="1" applyBorder="1" applyAlignment="1">
      <alignment horizontal="left" vertical="center"/>
    </xf>
    <xf numFmtId="9" fontId="7" fillId="5" borderId="30" xfId="12" applyFont="1" applyFill="1" applyBorder="1" applyAlignment="1">
      <alignment horizontal="center" vertical="center"/>
    </xf>
    <xf numFmtId="9" fontId="7" fillId="5" borderId="31" xfId="12" applyFont="1" applyFill="1" applyBorder="1" applyAlignment="1">
      <alignment horizontal="center" vertical="center"/>
    </xf>
    <xf numFmtId="9" fontId="7" fillId="10" borderId="33" xfId="12" applyFont="1" applyFill="1" applyBorder="1" applyAlignment="1">
      <alignment horizontal="center" vertical="center"/>
    </xf>
    <xf numFmtId="9" fontId="7" fillId="10" borderId="34" xfId="12" applyFont="1" applyFill="1" applyBorder="1" applyAlignment="1">
      <alignment horizontal="center" vertical="center"/>
    </xf>
    <xf numFmtId="9" fontId="7" fillId="5" borderId="33" xfId="12" applyFont="1" applyFill="1" applyBorder="1" applyAlignment="1">
      <alignment horizontal="center" vertical="center"/>
    </xf>
    <xf numFmtId="9" fontId="7" fillId="5" borderId="34" xfId="12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 wrapText="1"/>
    </xf>
    <xf numFmtId="9" fontId="13" fillId="11" borderId="36" xfId="12" applyFont="1" applyFill="1" applyBorder="1" applyAlignment="1">
      <alignment horizontal="center" vertical="center"/>
    </xf>
    <xf numFmtId="9" fontId="13" fillId="11" borderId="37" xfId="12" applyFont="1" applyFill="1" applyBorder="1" applyAlignment="1">
      <alignment horizontal="center" vertical="center"/>
    </xf>
    <xf numFmtId="0" fontId="13" fillId="11" borderId="24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13" fillId="11" borderId="39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3" fontId="11" fillId="5" borderId="44" xfId="0" applyNumberFormat="1" applyFont="1" applyFill="1" applyBorder="1" applyAlignment="1">
      <alignment horizontal="center" vertical="center"/>
    </xf>
    <xf numFmtId="3" fontId="11" fillId="5" borderId="45" xfId="0" applyNumberFormat="1" applyFont="1" applyFill="1" applyBorder="1" applyAlignment="1">
      <alignment horizontal="center" vertical="center"/>
    </xf>
    <xf numFmtId="3" fontId="11" fillId="10" borderId="46" xfId="0" applyNumberFormat="1" applyFont="1" applyFill="1" applyBorder="1" applyAlignment="1">
      <alignment horizontal="center" vertical="center"/>
    </xf>
    <xf numFmtId="3" fontId="11" fillId="10" borderId="47" xfId="0" applyNumberFormat="1" applyFont="1" applyFill="1" applyBorder="1" applyAlignment="1">
      <alignment horizontal="center" vertical="center"/>
    </xf>
    <xf numFmtId="3" fontId="11" fillId="10" borderId="2" xfId="0" applyNumberFormat="1" applyFont="1" applyFill="1" applyBorder="1" applyAlignment="1">
      <alignment horizontal="center" vertical="center"/>
    </xf>
    <xf numFmtId="3" fontId="11" fillId="10" borderId="34" xfId="0" applyNumberFormat="1" applyFont="1" applyFill="1" applyBorder="1" applyAlignment="1">
      <alignment horizontal="center" vertical="center"/>
    </xf>
    <xf numFmtId="3" fontId="11" fillId="10" borderId="32" xfId="0" applyNumberFormat="1" applyFont="1" applyFill="1" applyBorder="1" applyAlignment="1">
      <alignment horizontal="center" vertical="center"/>
    </xf>
    <xf numFmtId="3" fontId="11" fillId="10" borderId="1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3" fontId="11" fillId="5" borderId="42" xfId="0" applyNumberFormat="1" applyFont="1" applyFill="1" applyBorder="1" applyAlignment="1">
      <alignment horizontal="center" vertical="center"/>
    </xf>
    <xf numFmtId="9" fontId="7" fillId="4" borderId="51" xfId="1" applyNumberFormat="1" applyFont="1" applyFill="1" applyBorder="1" applyAlignment="1">
      <alignment horizontal="center" vertical="center"/>
    </xf>
    <xf numFmtId="9" fontId="7" fillId="4" borderId="51" xfId="1" applyFont="1" applyFill="1" applyBorder="1" applyAlignment="1">
      <alignment horizontal="center" vertical="center"/>
    </xf>
    <xf numFmtId="3" fontId="13" fillId="11" borderId="49" xfId="0" applyNumberFormat="1" applyFont="1" applyFill="1" applyBorder="1" applyAlignment="1">
      <alignment horizontal="center" vertical="center"/>
    </xf>
    <xf numFmtId="3" fontId="13" fillId="11" borderId="50" xfId="0" applyNumberFormat="1" applyFont="1" applyFill="1" applyBorder="1" applyAlignment="1">
      <alignment horizontal="center" vertical="center"/>
    </xf>
    <xf numFmtId="0" fontId="6" fillId="8" borderId="56" xfId="0" applyFont="1" applyFill="1" applyBorder="1" applyAlignment="1">
      <alignment horizontal="center" vertical="center" wrapText="1"/>
    </xf>
    <xf numFmtId="0" fontId="6" fillId="8" borderId="57" xfId="0" applyFont="1" applyFill="1" applyBorder="1" applyAlignment="1">
      <alignment horizontal="center" vertical="center" wrapText="1"/>
    </xf>
    <xf numFmtId="3" fontId="11" fillId="5" borderId="44" xfId="0" applyNumberFormat="1" applyFont="1" applyFill="1" applyBorder="1" applyAlignment="1">
      <alignment horizontal="center" vertical="center" wrapText="1"/>
    </xf>
    <xf numFmtId="3" fontId="11" fillId="5" borderId="42" xfId="0" applyNumberFormat="1" applyFont="1" applyFill="1" applyBorder="1" applyAlignment="1">
      <alignment horizontal="center" vertical="center" wrapText="1"/>
    </xf>
    <xf numFmtId="3" fontId="11" fillId="5" borderId="45" xfId="0" applyNumberFormat="1" applyFont="1" applyFill="1" applyBorder="1" applyAlignment="1">
      <alignment horizontal="center" vertical="center" wrapText="1"/>
    </xf>
    <xf numFmtId="3" fontId="11" fillId="10" borderId="34" xfId="0" applyNumberFormat="1" applyFont="1" applyFill="1" applyBorder="1" applyAlignment="1">
      <alignment horizontal="center" vertical="center" wrapText="1"/>
    </xf>
    <xf numFmtId="3" fontId="11" fillId="10" borderId="1" xfId="0" applyNumberFormat="1" applyFont="1" applyFill="1" applyBorder="1" applyAlignment="1">
      <alignment horizontal="center" vertical="center" wrapText="1"/>
    </xf>
    <xf numFmtId="3" fontId="11" fillId="10" borderId="32" xfId="0" applyNumberFormat="1" applyFont="1" applyFill="1" applyBorder="1" applyAlignment="1">
      <alignment horizontal="center" vertical="center" wrapText="1"/>
    </xf>
  </cellXfs>
  <cellStyles count="13">
    <cellStyle name="Normal" xfId="0" builtinId="0"/>
    <cellStyle name="Normal 2" xfId="2"/>
    <cellStyle name="Normal 2 2" xfId="3"/>
    <cellStyle name="Normal 2 2 3" xfId="7"/>
    <cellStyle name="Normal 2 3" xfId="10"/>
    <cellStyle name="Normal 2 3 2" xfId="6"/>
    <cellStyle name="Normal 3 2" xfId="11"/>
    <cellStyle name="Porcentaje" xfId="1" builtinId="5"/>
    <cellStyle name="Porcentaje 10" xfId="9"/>
    <cellStyle name="Porcentaje 2" xfId="5"/>
    <cellStyle name="Porcentaje 3 2" xfId="8"/>
    <cellStyle name="Porcentual 2" xfId="4"/>
    <cellStyle name="Porcentual 2 2" xfId="12"/>
  </cellStyles>
  <dxfs count="0"/>
  <tableStyles count="0" defaultTableStyle="TableStyleMedium2" defaultPivotStyle="PivotStyleLight16"/>
  <colors>
    <mruColors>
      <color rgb="FF434343"/>
      <color rgb="FF305496"/>
      <color rgb="FFFF3333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 AER'!$A$58:$A$69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AER'!$B$58:$B$69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9447</c:v>
                </c:pt>
                <c:pt idx="4">
                  <c:v>8996</c:v>
                </c:pt>
                <c:pt idx="5">
                  <c:v>12039</c:v>
                </c:pt>
                <c:pt idx="6">
                  <c:v>10477</c:v>
                </c:pt>
                <c:pt idx="7">
                  <c:v>11201</c:v>
                </c:pt>
                <c:pt idx="8">
                  <c:v>8876</c:v>
                </c:pt>
                <c:pt idx="9">
                  <c:v>11741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4F-4864-9F05-240D2E094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8509120"/>
        <c:axId val="2028494560"/>
      </c:barChart>
      <c:catAx>
        <c:axId val="202850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28494560"/>
        <c:crosses val="autoZero"/>
        <c:auto val="1"/>
        <c:lblAlgn val="ctr"/>
        <c:lblOffset val="100"/>
        <c:noMultiLvlLbl val="0"/>
      </c:catAx>
      <c:valAx>
        <c:axId val="20284945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2850912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0E5-4010-AE9A-A1BA4DF4A04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0E5-4010-AE9A-A1BA4DF4A04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0E5-4010-AE9A-A1BA4DF4A04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0E5-4010-AE9A-A1BA4DF4A04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0E5-4010-AE9A-A1BA4DF4A04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0E5-4010-AE9A-A1BA4DF4A04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 AER'!$C$77,'ER AER'!$E$77,'ER AER'!$G$77,'ER AER'!$I$77,'ER AER'!$K$77,'ER AER'!$M$77,'ER AER'!$O$77)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AER'!$C$90,'ER AER'!$E$90,'ER AER'!$G$90,'ER AER'!$I$90,'ER AER'!$K$90,'ER AER'!$M$90,'ER AER'!$O$90)</c:f>
              <c:numCache>
                <c:formatCode>#,##0</c:formatCode>
                <c:ptCount val="7"/>
                <c:pt idx="0">
                  <c:v>10914</c:v>
                </c:pt>
                <c:pt idx="1">
                  <c:v>24316</c:v>
                </c:pt>
                <c:pt idx="2">
                  <c:v>34962</c:v>
                </c:pt>
                <c:pt idx="3">
                  <c:v>8221</c:v>
                </c:pt>
                <c:pt idx="4">
                  <c:v>3751</c:v>
                </c:pt>
                <c:pt idx="5">
                  <c:v>2757</c:v>
                </c:pt>
                <c:pt idx="6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0E5-4010-AE9A-A1BA4DF4A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28495120"/>
        <c:axId val="2028570160"/>
      </c:barChart>
      <c:catAx>
        <c:axId val="2028495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028570160"/>
        <c:crosses val="autoZero"/>
        <c:auto val="1"/>
        <c:lblAlgn val="ctr"/>
        <c:lblOffset val="100"/>
        <c:noMultiLvlLbl val="0"/>
      </c:catAx>
      <c:valAx>
        <c:axId val="20285701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028495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FCFB-4C57-AE2B-28889F958B70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CFB-4C57-AE2B-28889F958B70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FCFB-4C57-AE2B-28889F958B70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CFB-4C57-AE2B-28889F958B70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CFB-4C57-AE2B-28889F958B70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CFB-4C57-AE2B-28889F958B70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CFB-4C57-AE2B-28889F958B70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CFB-4C57-AE2B-28889F958B70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1281</c:v>
                </c:pt>
                <c:pt idx="1">
                  <c:v>13565</c:v>
                </c:pt>
                <c:pt idx="2">
                  <c:v>9850</c:v>
                </c:pt>
                <c:pt idx="3">
                  <c:v>6738</c:v>
                </c:pt>
                <c:pt idx="4">
                  <c:v>12266</c:v>
                </c:pt>
                <c:pt idx="5">
                  <c:v>36182</c:v>
                </c:pt>
                <c:pt idx="6">
                  <c:v>4685</c:v>
                </c:pt>
                <c:pt idx="7">
                  <c:v>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FB-4C57-AE2B-28889F958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028503520"/>
        <c:axId val="2028518080"/>
      </c:barChart>
      <c:catAx>
        <c:axId val="202850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28518080"/>
        <c:crosses val="autoZero"/>
        <c:auto val="1"/>
        <c:lblAlgn val="l"/>
        <c:lblOffset val="100"/>
        <c:noMultiLvlLbl val="0"/>
      </c:catAx>
      <c:valAx>
        <c:axId val="20285180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028503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483870</xdr:colOff>
      <xdr:row>55</xdr:row>
      <xdr:rowOff>142875</xdr:rowOff>
    </xdr:from>
    <xdr:to>
      <xdr:col>17</xdr:col>
      <xdr:colOff>547687</xdr:colOff>
      <xdr:row>70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="" xmlns:a16="http://schemas.microsoft.com/office/drawing/2014/main" id="{B67639C2-31A7-4F61-B6AE-31283929B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73</xdr:row>
      <xdr:rowOff>266700</xdr:rowOff>
    </xdr:from>
    <xdr:to>
      <xdr:col>27</xdr:col>
      <xdr:colOff>548640</xdr:colOff>
      <xdr:row>90</xdr:row>
      <xdr:rowOff>114300</xdr:rowOff>
    </xdr:to>
    <xdr:graphicFrame macro="">
      <xdr:nvGraphicFramePr>
        <xdr:cNvPr id="3" name="Gráfico 3">
          <a:extLst>
            <a:ext uri="{FF2B5EF4-FFF2-40B4-BE49-F238E27FC236}">
              <a16:creationId xmlns="" xmlns:a16="http://schemas.microsoft.com/office/drawing/2014/main" id="{F8BB9100-EE70-414A-A1D3-58BEDDC2C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="" xmlns:a16="http://schemas.microsoft.com/office/drawing/2014/main" id="{20ACF228-8346-4F52-82E1-2EB079C2C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259080</xdr:rowOff>
    </xdr:to>
    <xdr:pic>
      <xdr:nvPicPr>
        <xdr:cNvPr id="5" name="Imagen 5">
          <a:extLst>
            <a:ext uri="{FF2B5EF4-FFF2-40B4-BE49-F238E27FC236}">
              <a16:creationId xmlns="" xmlns:a16="http://schemas.microsoft.com/office/drawing/2014/main" id="{5669DF2A-3393-45D2-A902-0B5DE9F3F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AB96"/>
  <sheetViews>
    <sheetView tabSelected="1" view="pageBreakPreview" zoomScale="60" zoomScaleNormal="80" workbookViewId="0">
      <selection activeCell="B25" sqref="B25:C25"/>
    </sheetView>
  </sheetViews>
  <sheetFormatPr baseColWidth="10" defaultColWidth="11.42578125" defaultRowHeight="16.5" x14ac:dyDescent="0.3"/>
  <cols>
    <col min="1" max="1" width="11.85546875" style="7" customWidth="1"/>
    <col min="2" max="3" width="13.7109375" style="7" customWidth="1"/>
    <col min="4" max="6" width="10.7109375" style="7" customWidth="1"/>
    <col min="7" max="8" width="11.7109375" style="7" customWidth="1"/>
    <col min="9" max="10" width="12.7109375" style="7" customWidth="1"/>
    <col min="11" max="11" width="10.7109375" style="7" customWidth="1"/>
    <col min="12" max="12" width="14.42578125" style="7" customWidth="1"/>
    <col min="13" max="13" width="10.7109375" style="7" customWidth="1"/>
    <col min="14" max="14" width="13" style="7" customWidth="1"/>
    <col min="15" max="15" width="12.140625" style="7" customWidth="1"/>
    <col min="16" max="16" width="11.7109375" style="7" customWidth="1"/>
    <col min="17" max="18" width="10.7109375" style="7" customWidth="1"/>
    <col min="19" max="19" width="2.85546875" style="7" customWidth="1"/>
    <col min="20" max="20" width="2.42578125" style="7" customWidth="1"/>
    <col min="21" max="28" width="10.7109375" style="7" customWidth="1"/>
    <col min="29" max="16384" width="11.42578125" style="7"/>
  </cols>
  <sheetData>
    <row r="5" spans="1:28" s="6" customFormat="1" ht="26.25" customHeight="1" x14ac:dyDescent="0.35">
      <c r="A5" s="3" t="s">
        <v>4</v>
      </c>
      <c r="B5" s="4"/>
      <c r="C5" s="4"/>
      <c r="D5" s="4"/>
      <c r="E5" s="4"/>
      <c r="F5" s="4"/>
      <c r="G5" s="4"/>
      <c r="H5" s="4"/>
      <c r="I5" s="4"/>
      <c r="J5" s="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7.5" customHeight="1" x14ac:dyDescent="0.3"/>
    <row r="7" spans="1:28" ht="7.5" customHeight="1" x14ac:dyDescent="0.3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</row>
    <row r="8" spans="1:28" ht="27.75" customHeight="1" x14ac:dyDescent="0.3">
      <c r="A8" s="86" t="s">
        <v>50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</row>
    <row r="9" spans="1:28" ht="23.25" customHeight="1" x14ac:dyDescent="0.3">
      <c r="A9" s="88" t="s">
        <v>51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</row>
    <row r="10" spans="1:28" s="11" customFormat="1" ht="7.5" customHeight="1" x14ac:dyDescent="0.3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O10" s="10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s="11" customFormat="1" ht="8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s="11" customFormat="1" ht="23.25" customHeight="1" thickBot="1" x14ac:dyDescent="0.35">
      <c r="A12" s="12" t="s">
        <v>52</v>
      </c>
      <c r="B12" s="13"/>
      <c r="C12" s="13"/>
      <c r="D12" s="13"/>
      <c r="E12" s="13"/>
      <c r="F12" s="13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6"/>
      <c r="U12" s="12" t="s">
        <v>53</v>
      </c>
      <c r="V12" s="17"/>
      <c r="W12" s="17"/>
      <c r="X12" s="17"/>
      <c r="Y12" s="17"/>
      <c r="Z12" s="17"/>
      <c r="AA12" s="17"/>
      <c r="AB12" s="7"/>
    </row>
    <row r="13" spans="1:28" s="11" customFormat="1" ht="12.75" customHeight="1" x14ac:dyDescent="0.3">
      <c r="A13" s="7"/>
      <c r="B13" s="7"/>
      <c r="C13" s="7"/>
      <c r="D13" s="7"/>
      <c r="E13" s="7"/>
      <c r="F13" s="7"/>
      <c r="G13" s="18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9"/>
      <c r="V13" s="7"/>
      <c r="W13" s="7"/>
      <c r="X13" s="7"/>
      <c r="Y13" s="7"/>
      <c r="Z13" s="7"/>
      <c r="AA13" s="7"/>
      <c r="AB13" s="7"/>
    </row>
    <row r="14" spans="1:28" s="11" customFormat="1" ht="42" customHeight="1" x14ac:dyDescent="0.3">
      <c r="A14" s="90" t="s">
        <v>38</v>
      </c>
      <c r="B14" s="92" t="s">
        <v>54</v>
      </c>
      <c r="C14" s="93"/>
      <c r="D14" s="96" t="s">
        <v>21</v>
      </c>
      <c r="E14" s="96" t="s">
        <v>22</v>
      </c>
      <c r="F14" s="96" t="s">
        <v>23</v>
      </c>
      <c r="G14" s="96" t="s">
        <v>24</v>
      </c>
      <c r="H14" s="96" t="s">
        <v>25</v>
      </c>
      <c r="I14" s="96" t="s">
        <v>26</v>
      </c>
      <c r="J14" s="96" t="s">
        <v>27</v>
      </c>
      <c r="K14" s="96" t="s">
        <v>28</v>
      </c>
      <c r="L14" s="96" t="s">
        <v>29</v>
      </c>
      <c r="M14" s="96" t="s">
        <v>30</v>
      </c>
      <c r="N14" s="96" t="s">
        <v>31</v>
      </c>
      <c r="O14" s="96" t="s">
        <v>32</v>
      </c>
      <c r="P14" s="96" t="s">
        <v>15</v>
      </c>
      <c r="Q14" s="106" t="s">
        <v>18</v>
      </c>
      <c r="R14" s="7"/>
      <c r="S14" s="20"/>
      <c r="T14" s="20"/>
      <c r="U14" s="90" t="s">
        <v>20</v>
      </c>
      <c r="V14" s="96"/>
      <c r="W14" s="96"/>
      <c r="X14" s="96" t="s">
        <v>55</v>
      </c>
      <c r="Y14" s="96"/>
      <c r="Z14" s="96" t="s">
        <v>18</v>
      </c>
      <c r="AA14" s="109"/>
      <c r="AB14" s="20"/>
    </row>
    <row r="15" spans="1:28" s="11" customFormat="1" ht="23.25" customHeight="1" x14ac:dyDescent="0.3">
      <c r="A15" s="91"/>
      <c r="B15" s="94"/>
      <c r="C15" s="95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107"/>
      <c r="R15" s="7"/>
      <c r="S15" s="20"/>
      <c r="T15" s="20"/>
      <c r="U15" s="108"/>
      <c r="V15" s="97"/>
      <c r="W15" s="97"/>
      <c r="X15" s="97"/>
      <c r="Y15" s="97"/>
      <c r="Z15" s="97"/>
      <c r="AA15" s="110"/>
      <c r="AB15" s="20"/>
    </row>
    <row r="16" spans="1:28" s="11" customFormat="1" ht="23.25" customHeight="1" x14ac:dyDescent="0.3">
      <c r="A16" s="21">
        <v>1</v>
      </c>
      <c r="B16" s="98" t="s">
        <v>56</v>
      </c>
      <c r="C16" s="99"/>
      <c r="D16" s="22">
        <v>0</v>
      </c>
      <c r="E16" s="22">
        <v>130</v>
      </c>
      <c r="F16" s="22">
        <v>243</v>
      </c>
      <c r="G16" s="22">
        <v>250</v>
      </c>
      <c r="H16" s="22">
        <v>537</v>
      </c>
      <c r="I16" s="22">
        <v>444</v>
      </c>
      <c r="J16" s="22">
        <v>797</v>
      </c>
      <c r="K16" s="22">
        <v>1137</v>
      </c>
      <c r="L16" s="22">
        <v>880</v>
      </c>
      <c r="M16" s="22">
        <v>820</v>
      </c>
      <c r="N16" s="22"/>
      <c r="O16" s="22"/>
      <c r="P16" s="22">
        <f>+SUM(D16:O16)</f>
        <v>5238</v>
      </c>
      <c r="Q16" s="23">
        <f t="shared" ref="Q16:Q45" si="0">+P16/$P$46</f>
        <v>6.1653993738082349E-2</v>
      </c>
      <c r="R16" s="7"/>
      <c r="S16" s="24"/>
      <c r="T16" s="25"/>
      <c r="U16" s="26" t="s">
        <v>34</v>
      </c>
      <c r="V16" s="27"/>
      <c r="W16" s="28" t="s">
        <v>40</v>
      </c>
      <c r="X16" s="29">
        <v>1281</v>
      </c>
      <c r="Y16" s="29"/>
      <c r="Z16" s="100">
        <f t="shared" ref="Z16:Z23" si="1">+X16/$X$24</f>
        <v>1.507803856022976E-2</v>
      </c>
      <c r="AA16" s="101"/>
      <c r="AB16" s="30"/>
    </row>
    <row r="17" spans="1:28" s="11" customFormat="1" ht="23.25" customHeight="1" x14ac:dyDescent="0.3">
      <c r="A17" s="21">
        <v>2</v>
      </c>
      <c r="B17" s="98" t="s">
        <v>57</v>
      </c>
      <c r="C17" s="99"/>
      <c r="D17" s="22">
        <v>97</v>
      </c>
      <c r="E17" s="22">
        <v>132</v>
      </c>
      <c r="F17" s="22">
        <v>50</v>
      </c>
      <c r="G17" s="22">
        <v>279</v>
      </c>
      <c r="H17" s="22">
        <v>504</v>
      </c>
      <c r="I17" s="22">
        <v>446</v>
      </c>
      <c r="J17" s="22">
        <v>426</v>
      </c>
      <c r="K17" s="22">
        <v>170</v>
      </c>
      <c r="L17" s="22">
        <v>0</v>
      </c>
      <c r="M17" s="22">
        <v>752</v>
      </c>
      <c r="N17" s="22"/>
      <c r="O17" s="22"/>
      <c r="P17" s="22">
        <f t="shared" ref="P17:P44" si="2">+SUM(D17:O17)</f>
        <v>2856</v>
      </c>
      <c r="Q17" s="23">
        <f t="shared" si="0"/>
        <v>3.3616610560512253E-2</v>
      </c>
      <c r="R17" s="7"/>
      <c r="S17" s="24"/>
      <c r="T17" s="25"/>
      <c r="U17" s="31" t="s">
        <v>35</v>
      </c>
      <c r="V17" s="32"/>
      <c r="W17" s="33" t="s">
        <v>41</v>
      </c>
      <c r="X17" s="34">
        <v>13565</v>
      </c>
      <c r="Y17" s="34"/>
      <c r="Z17" s="102">
        <f t="shared" si="1"/>
        <v>0.15966712964052826</v>
      </c>
      <c r="AA17" s="103"/>
      <c r="AB17" s="30"/>
    </row>
    <row r="18" spans="1:28" s="11" customFormat="1" ht="23.25" customHeight="1" x14ac:dyDescent="0.3">
      <c r="A18" s="21">
        <v>3</v>
      </c>
      <c r="B18" s="98" t="s">
        <v>58</v>
      </c>
      <c r="C18" s="99"/>
      <c r="D18" s="22">
        <v>16</v>
      </c>
      <c r="E18" s="22">
        <v>7</v>
      </c>
      <c r="F18" s="22">
        <v>88</v>
      </c>
      <c r="G18" s="22">
        <v>172</v>
      </c>
      <c r="H18" s="22">
        <v>350</v>
      </c>
      <c r="I18" s="22">
        <v>283</v>
      </c>
      <c r="J18" s="22">
        <v>177</v>
      </c>
      <c r="K18" s="22">
        <v>450</v>
      </c>
      <c r="L18" s="22">
        <v>363</v>
      </c>
      <c r="M18" s="22">
        <v>331</v>
      </c>
      <c r="N18" s="22"/>
      <c r="O18" s="22"/>
      <c r="P18" s="22">
        <f t="shared" si="2"/>
        <v>2237</v>
      </c>
      <c r="Q18" s="23">
        <f t="shared" si="0"/>
        <v>2.6330657501353608E-2</v>
      </c>
      <c r="R18" s="7"/>
      <c r="S18" s="24"/>
      <c r="T18" s="25"/>
      <c r="U18" s="35" t="s">
        <v>16</v>
      </c>
      <c r="V18" s="36"/>
      <c r="W18" s="37" t="s">
        <v>42</v>
      </c>
      <c r="X18" s="38">
        <v>9850</v>
      </c>
      <c r="Y18" s="38"/>
      <c r="Z18" s="104">
        <f t="shared" si="1"/>
        <v>0.11593964076367146</v>
      </c>
      <c r="AA18" s="105"/>
      <c r="AB18" s="30"/>
    </row>
    <row r="19" spans="1:28" s="11" customFormat="1" ht="23.25" customHeight="1" x14ac:dyDescent="0.3">
      <c r="A19" s="21">
        <v>4</v>
      </c>
      <c r="B19" s="98" t="s">
        <v>59</v>
      </c>
      <c r="C19" s="99"/>
      <c r="D19" s="22">
        <v>85</v>
      </c>
      <c r="E19" s="22">
        <v>231</v>
      </c>
      <c r="F19" s="22">
        <v>246</v>
      </c>
      <c r="G19" s="22">
        <v>292</v>
      </c>
      <c r="H19" s="22">
        <v>573</v>
      </c>
      <c r="I19" s="22">
        <v>524</v>
      </c>
      <c r="J19" s="22">
        <v>1135</v>
      </c>
      <c r="K19" s="22">
        <v>964</v>
      </c>
      <c r="L19" s="22">
        <v>451</v>
      </c>
      <c r="M19" s="22">
        <v>690</v>
      </c>
      <c r="N19" s="22"/>
      <c r="O19" s="22"/>
      <c r="P19" s="22">
        <f t="shared" si="2"/>
        <v>5191</v>
      </c>
      <c r="Q19" s="23">
        <f t="shared" si="0"/>
        <v>6.1100779208550109E-2</v>
      </c>
      <c r="R19" s="7"/>
      <c r="S19" s="24"/>
      <c r="T19" s="25"/>
      <c r="U19" s="31" t="s">
        <v>43</v>
      </c>
      <c r="V19" s="32"/>
      <c r="W19" s="33" t="s">
        <v>44</v>
      </c>
      <c r="X19" s="34">
        <v>6738</v>
      </c>
      <c r="Y19" s="34"/>
      <c r="Z19" s="102">
        <f t="shared" si="1"/>
        <v>7.930977659549425E-2</v>
      </c>
      <c r="AA19" s="103"/>
      <c r="AB19" s="30"/>
    </row>
    <row r="20" spans="1:28" s="11" customFormat="1" ht="23.25" customHeight="1" x14ac:dyDescent="0.3">
      <c r="A20" s="21">
        <v>5</v>
      </c>
      <c r="B20" s="98" t="s">
        <v>60</v>
      </c>
      <c r="C20" s="99"/>
      <c r="D20" s="22">
        <v>91</v>
      </c>
      <c r="E20" s="22">
        <v>129</v>
      </c>
      <c r="F20" s="22">
        <v>207</v>
      </c>
      <c r="G20" s="22">
        <v>313</v>
      </c>
      <c r="H20" s="22">
        <v>209</v>
      </c>
      <c r="I20" s="22">
        <v>244</v>
      </c>
      <c r="J20" s="22">
        <v>186</v>
      </c>
      <c r="K20" s="22">
        <v>355</v>
      </c>
      <c r="L20" s="22">
        <v>259</v>
      </c>
      <c r="M20" s="22">
        <v>590</v>
      </c>
      <c r="N20" s="22"/>
      <c r="O20" s="22"/>
      <c r="P20" s="22">
        <f t="shared" si="2"/>
        <v>2583</v>
      </c>
      <c r="Q20" s="23">
        <f t="shared" si="0"/>
        <v>3.0403258080463288E-2</v>
      </c>
      <c r="R20" s="7"/>
      <c r="S20" s="24"/>
      <c r="T20" s="25"/>
      <c r="U20" s="35" t="s">
        <v>36</v>
      </c>
      <c r="V20" s="36"/>
      <c r="W20" s="37" t="s">
        <v>45</v>
      </c>
      <c r="X20" s="38">
        <v>12266</v>
      </c>
      <c r="Y20" s="38"/>
      <c r="Z20" s="104">
        <f t="shared" si="1"/>
        <v>0.14437722168600955</v>
      </c>
      <c r="AA20" s="105"/>
      <c r="AB20" s="30"/>
    </row>
    <row r="21" spans="1:28" s="11" customFormat="1" ht="23.25" customHeight="1" x14ac:dyDescent="0.3">
      <c r="A21" s="21">
        <v>6</v>
      </c>
      <c r="B21" s="98" t="s">
        <v>61</v>
      </c>
      <c r="C21" s="99"/>
      <c r="D21" s="22">
        <v>44</v>
      </c>
      <c r="E21" s="22">
        <v>18</v>
      </c>
      <c r="F21" s="22">
        <v>171</v>
      </c>
      <c r="G21" s="22">
        <v>72</v>
      </c>
      <c r="H21" s="22">
        <v>154</v>
      </c>
      <c r="I21" s="22">
        <v>227</v>
      </c>
      <c r="J21" s="22">
        <v>137</v>
      </c>
      <c r="K21" s="22">
        <v>66</v>
      </c>
      <c r="L21" s="22">
        <v>128</v>
      </c>
      <c r="M21" s="22">
        <v>212</v>
      </c>
      <c r="N21" s="22"/>
      <c r="O21" s="22"/>
      <c r="P21" s="22">
        <f t="shared" si="2"/>
        <v>1229</v>
      </c>
      <c r="Q21" s="23">
        <f t="shared" si="0"/>
        <v>1.4465971421172815E-2</v>
      </c>
      <c r="R21" s="7"/>
      <c r="S21" s="24"/>
      <c r="T21" s="25"/>
      <c r="U21" s="31" t="s">
        <v>37</v>
      </c>
      <c r="V21" s="32"/>
      <c r="W21" s="33" t="s">
        <v>46</v>
      </c>
      <c r="X21" s="34">
        <v>36182</v>
      </c>
      <c r="Y21" s="34"/>
      <c r="Z21" s="102">
        <f t="shared" si="1"/>
        <v>0.42588102356458485</v>
      </c>
      <c r="AA21" s="103"/>
      <c r="AB21" s="30"/>
    </row>
    <row r="22" spans="1:28" s="11" customFormat="1" ht="23.25" customHeight="1" x14ac:dyDescent="0.3">
      <c r="A22" s="21">
        <v>7</v>
      </c>
      <c r="B22" s="98" t="s">
        <v>62</v>
      </c>
      <c r="C22" s="99"/>
      <c r="D22" s="22">
        <v>78</v>
      </c>
      <c r="E22" s="22">
        <v>134</v>
      </c>
      <c r="F22" s="22">
        <v>426</v>
      </c>
      <c r="G22" s="22">
        <v>435</v>
      </c>
      <c r="H22" s="22">
        <v>239</v>
      </c>
      <c r="I22" s="22">
        <v>303</v>
      </c>
      <c r="J22" s="22">
        <v>474</v>
      </c>
      <c r="K22" s="22">
        <v>521</v>
      </c>
      <c r="L22" s="22">
        <v>311</v>
      </c>
      <c r="M22" s="22">
        <v>206</v>
      </c>
      <c r="N22" s="22"/>
      <c r="O22" s="22"/>
      <c r="P22" s="22">
        <f t="shared" si="2"/>
        <v>3127</v>
      </c>
      <c r="Q22" s="23">
        <f t="shared" si="0"/>
        <v>3.6806421996751333E-2</v>
      </c>
      <c r="R22" s="7"/>
      <c r="S22" s="24"/>
      <c r="T22" s="25"/>
      <c r="U22" s="35" t="s">
        <v>47</v>
      </c>
      <c r="V22" s="36"/>
      <c r="W22" s="37" t="s">
        <v>48</v>
      </c>
      <c r="X22" s="38">
        <v>4685</v>
      </c>
      <c r="Y22" s="38"/>
      <c r="Z22" s="104">
        <f t="shared" si="1"/>
        <v>5.5144895124649825E-2</v>
      </c>
      <c r="AA22" s="105"/>
      <c r="AB22" s="30"/>
    </row>
    <row r="23" spans="1:28" s="11" customFormat="1" ht="23.25" customHeight="1" x14ac:dyDescent="0.3">
      <c r="A23" s="21">
        <v>8</v>
      </c>
      <c r="B23" s="98" t="s">
        <v>63</v>
      </c>
      <c r="C23" s="99"/>
      <c r="D23" s="22">
        <v>127</v>
      </c>
      <c r="E23" s="22">
        <v>36</v>
      </c>
      <c r="F23" s="22">
        <v>254</v>
      </c>
      <c r="G23" s="22">
        <v>142</v>
      </c>
      <c r="H23" s="22">
        <v>272</v>
      </c>
      <c r="I23" s="22">
        <v>129</v>
      </c>
      <c r="J23" s="22">
        <v>141</v>
      </c>
      <c r="K23" s="22">
        <v>254</v>
      </c>
      <c r="L23" s="22">
        <v>226</v>
      </c>
      <c r="M23" s="22">
        <v>241</v>
      </c>
      <c r="N23" s="22"/>
      <c r="O23" s="22"/>
      <c r="P23" s="22">
        <f t="shared" si="2"/>
        <v>1822</v>
      </c>
      <c r="Q23" s="23">
        <f t="shared" si="0"/>
        <v>2.1445890910802984E-2</v>
      </c>
      <c r="R23" s="7"/>
      <c r="S23" s="24"/>
      <c r="T23" s="25"/>
      <c r="U23" s="31" t="s">
        <v>33</v>
      </c>
      <c r="V23" s="32"/>
      <c r="W23" s="33"/>
      <c r="X23" s="34">
        <v>391</v>
      </c>
      <c r="Y23" s="34"/>
      <c r="Z23" s="102">
        <f t="shared" si="1"/>
        <v>4.6022740648320347E-3</v>
      </c>
      <c r="AA23" s="103"/>
      <c r="AB23" s="30"/>
    </row>
    <row r="24" spans="1:28" s="11" customFormat="1" ht="23.25" customHeight="1" x14ac:dyDescent="0.3">
      <c r="A24" s="21">
        <v>9</v>
      </c>
      <c r="B24" s="98" t="s">
        <v>64</v>
      </c>
      <c r="C24" s="99"/>
      <c r="D24" s="22">
        <v>79</v>
      </c>
      <c r="E24" s="22">
        <v>199</v>
      </c>
      <c r="F24" s="22">
        <v>365</v>
      </c>
      <c r="G24" s="22">
        <v>300</v>
      </c>
      <c r="H24" s="22">
        <v>432</v>
      </c>
      <c r="I24" s="22">
        <v>482</v>
      </c>
      <c r="J24" s="22">
        <v>520</v>
      </c>
      <c r="K24" s="22">
        <v>465</v>
      </c>
      <c r="L24" s="22">
        <v>615</v>
      </c>
      <c r="M24" s="22">
        <v>700</v>
      </c>
      <c r="N24" s="22"/>
      <c r="O24" s="22"/>
      <c r="P24" s="22">
        <f t="shared" si="2"/>
        <v>4157</v>
      </c>
      <c r="Q24" s="23">
        <f t="shared" si="0"/>
        <v>4.893005955884084E-2</v>
      </c>
      <c r="R24" s="7"/>
      <c r="S24" s="24"/>
      <c r="T24" s="25"/>
      <c r="U24" s="39" t="s">
        <v>15</v>
      </c>
      <c r="V24" s="40"/>
      <c r="W24" s="41"/>
      <c r="X24" s="42">
        <f>+SUM(X16:X23)</f>
        <v>84958</v>
      </c>
      <c r="Y24" s="42"/>
      <c r="Z24" s="111">
        <v>1</v>
      </c>
      <c r="AA24" s="112"/>
      <c r="AB24" s="30"/>
    </row>
    <row r="25" spans="1:28" s="11" customFormat="1" ht="23.25" customHeight="1" x14ac:dyDescent="0.3">
      <c r="A25" s="21">
        <v>10</v>
      </c>
      <c r="B25" s="98" t="s">
        <v>65</v>
      </c>
      <c r="C25" s="99"/>
      <c r="D25" s="22">
        <v>148</v>
      </c>
      <c r="E25" s="22">
        <v>217</v>
      </c>
      <c r="F25" s="22">
        <v>268</v>
      </c>
      <c r="G25" s="22">
        <v>220</v>
      </c>
      <c r="H25" s="22">
        <v>550</v>
      </c>
      <c r="I25" s="22">
        <v>229</v>
      </c>
      <c r="J25" s="22">
        <v>228</v>
      </c>
      <c r="K25" s="22">
        <v>445</v>
      </c>
      <c r="L25" s="22">
        <v>239</v>
      </c>
      <c r="M25" s="22">
        <v>290</v>
      </c>
      <c r="N25" s="22"/>
      <c r="O25" s="22"/>
      <c r="P25" s="22">
        <f t="shared" si="2"/>
        <v>2834</v>
      </c>
      <c r="Q25" s="23">
        <f t="shared" si="0"/>
        <v>3.3357659078603545E-2</v>
      </c>
      <c r="R25" s="7"/>
      <c r="S25" s="24"/>
      <c r="T25" s="25"/>
      <c r="U25" s="7"/>
      <c r="V25" s="7"/>
      <c r="W25" s="7"/>
      <c r="X25" s="7"/>
      <c r="Y25" s="7"/>
      <c r="Z25" s="7"/>
      <c r="AA25" s="7"/>
      <c r="AB25" s="30"/>
    </row>
    <row r="26" spans="1:28" s="11" customFormat="1" ht="23.25" customHeight="1" x14ac:dyDescent="0.3">
      <c r="A26" s="21">
        <v>11</v>
      </c>
      <c r="B26" s="98" t="s">
        <v>66</v>
      </c>
      <c r="C26" s="99"/>
      <c r="D26" s="22">
        <v>58</v>
      </c>
      <c r="E26" s="22">
        <v>28</v>
      </c>
      <c r="F26" s="22">
        <v>228</v>
      </c>
      <c r="G26" s="22">
        <v>116</v>
      </c>
      <c r="H26" s="22">
        <v>164</v>
      </c>
      <c r="I26" s="22">
        <v>339</v>
      </c>
      <c r="J26" s="22">
        <v>296</v>
      </c>
      <c r="K26" s="22">
        <v>141</v>
      </c>
      <c r="L26" s="22">
        <v>213</v>
      </c>
      <c r="M26" s="22">
        <v>264</v>
      </c>
      <c r="N26" s="22"/>
      <c r="O26" s="22"/>
      <c r="P26" s="22">
        <f t="shared" si="2"/>
        <v>1847</v>
      </c>
      <c r="Q26" s="23">
        <f t="shared" si="0"/>
        <v>2.1740153958426517E-2</v>
      </c>
      <c r="R26" s="7"/>
      <c r="S26" s="24"/>
      <c r="T26" s="25"/>
      <c r="U26" s="7"/>
      <c r="V26" s="7"/>
      <c r="W26" s="7"/>
      <c r="X26" s="7"/>
      <c r="Y26" s="7"/>
      <c r="Z26" s="7"/>
      <c r="AA26" s="7"/>
      <c r="AB26" s="30"/>
    </row>
    <row r="27" spans="1:28" s="11" customFormat="1" ht="23.25" customHeight="1" x14ac:dyDescent="0.3">
      <c r="A27" s="21">
        <v>12</v>
      </c>
      <c r="B27" s="98" t="s">
        <v>67</v>
      </c>
      <c r="C27" s="99"/>
      <c r="D27" s="22">
        <v>58</v>
      </c>
      <c r="E27" s="22">
        <v>56</v>
      </c>
      <c r="F27" s="22">
        <v>241</v>
      </c>
      <c r="G27" s="22">
        <v>144</v>
      </c>
      <c r="H27" s="22">
        <v>149</v>
      </c>
      <c r="I27" s="22">
        <v>127</v>
      </c>
      <c r="J27" s="22">
        <v>155</v>
      </c>
      <c r="K27" s="22">
        <v>182</v>
      </c>
      <c r="L27" s="22">
        <v>193</v>
      </c>
      <c r="M27" s="22">
        <v>363</v>
      </c>
      <c r="N27" s="22"/>
      <c r="O27" s="22"/>
      <c r="P27" s="22">
        <f t="shared" si="2"/>
        <v>1668</v>
      </c>
      <c r="Q27" s="23">
        <f t="shared" si="0"/>
        <v>1.963323053744203E-2</v>
      </c>
      <c r="R27" s="7"/>
      <c r="S27" s="24"/>
      <c r="T27" s="25"/>
      <c r="U27" s="7"/>
      <c r="V27" s="13"/>
      <c r="W27" s="13"/>
      <c r="X27" s="13"/>
      <c r="Y27" s="13"/>
      <c r="Z27" s="13"/>
      <c r="AA27" s="13"/>
      <c r="AB27" s="30"/>
    </row>
    <row r="28" spans="1:28" s="11" customFormat="1" ht="23.25" customHeight="1" x14ac:dyDescent="0.3">
      <c r="A28" s="21">
        <v>13</v>
      </c>
      <c r="B28" s="98" t="s">
        <v>68</v>
      </c>
      <c r="C28" s="99"/>
      <c r="D28" s="22">
        <v>21</v>
      </c>
      <c r="E28" s="22">
        <v>30</v>
      </c>
      <c r="F28" s="22">
        <v>109</v>
      </c>
      <c r="G28" s="22">
        <v>141</v>
      </c>
      <c r="H28" s="22">
        <v>140</v>
      </c>
      <c r="I28" s="22">
        <v>71</v>
      </c>
      <c r="J28" s="22">
        <v>125</v>
      </c>
      <c r="K28" s="22">
        <v>116</v>
      </c>
      <c r="L28" s="22">
        <v>132</v>
      </c>
      <c r="M28" s="22">
        <v>244</v>
      </c>
      <c r="N28" s="22"/>
      <c r="O28" s="22"/>
      <c r="P28" s="22">
        <f t="shared" si="2"/>
        <v>1129</v>
      </c>
      <c r="Q28" s="23">
        <f t="shared" si="0"/>
        <v>1.3288919230678688E-2</v>
      </c>
      <c r="R28" s="7"/>
      <c r="S28" s="24"/>
      <c r="T28" s="25"/>
      <c r="U28" s="7"/>
      <c r="V28" s="43"/>
      <c r="W28" s="43"/>
      <c r="X28" s="43"/>
      <c r="Y28" s="43"/>
      <c r="Z28" s="13"/>
      <c r="AA28" s="13"/>
      <c r="AB28" s="30"/>
    </row>
    <row r="29" spans="1:28" s="11" customFormat="1" ht="23.25" customHeight="1" x14ac:dyDescent="0.3">
      <c r="A29" s="21">
        <v>14</v>
      </c>
      <c r="B29" s="98" t="s">
        <v>69</v>
      </c>
      <c r="C29" s="99"/>
      <c r="D29" s="22">
        <v>50</v>
      </c>
      <c r="E29" s="22">
        <v>96</v>
      </c>
      <c r="F29" s="22">
        <v>140</v>
      </c>
      <c r="G29" s="22">
        <v>74</v>
      </c>
      <c r="H29" s="22">
        <v>57</v>
      </c>
      <c r="I29" s="22">
        <v>0</v>
      </c>
      <c r="J29" s="22">
        <v>35</v>
      </c>
      <c r="K29" s="22">
        <v>9</v>
      </c>
      <c r="L29" s="22">
        <v>102</v>
      </c>
      <c r="M29" s="22">
        <v>89</v>
      </c>
      <c r="N29" s="22"/>
      <c r="O29" s="22"/>
      <c r="P29" s="22">
        <f t="shared" si="2"/>
        <v>652</v>
      </c>
      <c r="Q29" s="23">
        <f>+P29/$P$46</f>
        <v>7.6743802820217052E-3</v>
      </c>
      <c r="R29" s="7"/>
      <c r="S29" s="44"/>
      <c r="T29" s="45"/>
      <c r="U29" s="46"/>
      <c r="V29" s="46"/>
      <c r="W29" s="46"/>
      <c r="X29" s="46"/>
      <c r="Y29" s="46"/>
      <c r="Z29" s="7"/>
      <c r="AA29" s="7"/>
      <c r="AB29" s="47"/>
    </row>
    <row r="30" spans="1:28" s="11" customFormat="1" ht="23.25" customHeight="1" x14ac:dyDescent="0.3">
      <c r="A30" s="21">
        <v>15</v>
      </c>
      <c r="B30" s="98" t="s">
        <v>70</v>
      </c>
      <c r="C30" s="99"/>
      <c r="D30" s="22">
        <v>103</v>
      </c>
      <c r="E30" s="22">
        <v>144</v>
      </c>
      <c r="F30" s="22">
        <v>191</v>
      </c>
      <c r="G30" s="22">
        <v>107</v>
      </c>
      <c r="H30" s="22">
        <v>176</v>
      </c>
      <c r="I30" s="22">
        <v>196</v>
      </c>
      <c r="J30" s="22">
        <v>194</v>
      </c>
      <c r="K30" s="22">
        <v>269</v>
      </c>
      <c r="L30" s="22">
        <v>218</v>
      </c>
      <c r="M30" s="22">
        <v>455</v>
      </c>
      <c r="N30" s="22"/>
      <c r="O30" s="22"/>
      <c r="P30" s="22">
        <f t="shared" si="2"/>
        <v>2053</v>
      </c>
      <c r="Q30" s="23">
        <f t="shared" si="0"/>
        <v>2.4164881470844418E-2</v>
      </c>
      <c r="R30" s="7"/>
      <c r="S30" s="48"/>
      <c r="T30" s="49"/>
      <c r="U30" s="46"/>
      <c r="V30" s="46"/>
      <c r="W30" s="46"/>
      <c r="X30" s="46"/>
      <c r="Y30" s="46"/>
      <c r="Z30" s="7"/>
      <c r="AA30" s="7"/>
      <c r="AB30" s="50"/>
    </row>
    <row r="31" spans="1:28" s="11" customFormat="1" ht="23.25" customHeight="1" x14ac:dyDescent="0.3">
      <c r="A31" s="21">
        <v>16</v>
      </c>
      <c r="B31" s="98" t="s">
        <v>71</v>
      </c>
      <c r="C31" s="99"/>
      <c r="D31" s="22">
        <v>48</v>
      </c>
      <c r="E31" s="22">
        <v>172</v>
      </c>
      <c r="F31" s="22">
        <v>285</v>
      </c>
      <c r="G31" s="22">
        <v>465</v>
      </c>
      <c r="H31" s="22">
        <v>165</v>
      </c>
      <c r="I31" s="22">
        <v>452</v>
      </c>
      <c r="J31" s="22">
        <v>202</v>
      </c>
      <c r="K31" s="22">
        <v>558</v>
      </c>
      <c r="L31" s="22">
        <v>296</v>
      </c>
      <c r="M31" s="22">
        <v>302</v>
      </c>
      <c r="N31" s="22"/>
      <c r="O31" s="22"/>
      <c r="P31" s="22">
        <f t="shared" si="2"/>
        <v>2945</v>
      </c>
      <c r="Q31" s="23">
        <f t="shared" si="0"/>
        <v>3.4664187010052028E-2</v>
      </c>
      <c r="R31" s="7"/>
      <c r="S31" s="16"/>
      <c r="T31" s="16"/>
      <c r="U31" s="7"/>
      <c r="V31" s="7"/>
      <c r="W31" s="7"/>
      <c r="X31" s="7"/>
      <c r="Y31" s="7"/>
      <c r="Z31" s="7"/>
      <c r="AA31" s="7"/>
      <c r="AB31" s="16"/>
    </row>
    <row r="32" spans="1:28" s="11" customFormat="1" ht="23.25" customHeight="1" x14ac:dyDescent="0.3">
      <c r="A32" s="21">
        <v>17</v>
      </c>
      <c r="B32" s="98" t="s">
        <v>72</v>
      </c>
      <c r="C32" s="99"/>
      <c r="D32" s="22">
        <v>179</v>
      </c>
      <c r="E32" s="22">
        <v>236</v>
      </c>
      <c r="F32" s="22">
        <v>307</v>
      </c>
      <c r="G32" s="22">
        <v>316</v>
      </c>
      <c r="H32" s="22">
        <v>284</v>
      </c>
      <c r="I32" s="22">
        <v>294</v>
      </c>
      <c r="J32" s="22">
        <v>225</v>
      </c>
      <c r="K32" s="22">
        <v>480</v>
      </c>
      <c r="L32" s="22">
        <v>513</v>
      </c>
      <c r="M32" s="22">
        <v>531</v>
      </c>
      <c r="N32" s="22"/>
      <c r="O32" s="22"/>
      <c r="P32" s="22">
        <f t="shared" si="2"/>
        <v>3365</v>
      </c>
      <c r="Q32" s="23">
        <f t="shared" si="0"/>
        <v>3.9607806210127355E-2</v>
      </c>
      <c r="R32" s="7"/>
      <c r="S32" s="16"/>
      <c r="T32" s="16"/>
      <c r="U32" s="7"/>
      <c r="V32" s="7"/>
      <c r="W32" s="7"/>
      <c r="X32" s="7"/>
      <c r="Y32" s="7"/>
      <c r="Z32" s="7"/>
      <c r="AA32" s="7"/>
      <c r="AB32" s="16"/>
    </row>
    <row r="33" spans="1:27" s="11" customFormat="1" ht="23.25" customHeight="1" x14ac:dyDescent="0.3">
      <c r="A33" s="21">
        <v>18</v>
      </c>
      <c r="B33" s="98" t="s">
        <v>73</v>
      </c>
      <c r="C33" s="99"/>
      <c r="D33" s="22">
        <v>118</v>
      </c>
      <c r="E33" s="22">
        <v>193</v>
      </c>
      <c r="F33" s="22">
        <v>414</v>
      </c>
      <c r="G33" s="22">
        <v>198</v>
      </c>
      <c r="H33" s="22">
        <v>334</v>
      </c>
      <c r="I33" s="22">
        <v>351</v>
      </c>
      <c r="J33" s="22">
        <v>411</v>
      </c>
      <c r="K33" s="22">
        <v>266</v>
      </c>
      <c r="L33" s="22">
        <v>423</v>
      </c>
      <c r="M33" s="22">
        <v>248</v>
      </c>
      <c r="N33" s="22"/>
      <c r="O33" s="22"/>
      <c r="P33" s="22">
        <f t="shared" si="2"/>
        <v>2956</v>
      </c>
      <c r="Q33" s="23">
        <f t="shared" si="0"/>
        <v>3.4793662751006378E-2</v>
      </c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11" customFormat="1" ht="23.25" customHeight="1" x14ac:dyDescent="0.3">
      <c r="A34" s="21">
        <v>19</v>
      </c>
      <c r="B34" s="98" t="s">
        <v>74</v>
      </c>
      <c r="C34" s="99"/>
      <c r="D34" s="22">
        <v>229</v>
      </c>
      <c r="E34" s="22">
        <v>193</v>
      </c>
      <c r="F34" s="22">
        <v>299</v>
      </c>
      <c r="G34" s="22">
        <v>226</v>
      </c>
      <c r="H34" s="22">
        <v>323</v>
      </c>
      <c r="I34" s="22">
        <v>402</v>
      </c>
      <c r="J34" s="22">
        <v>305</v>
      </c>
      <c r="K34" s="22">
        <v>274</v>
      </c>
      <c r="L34" s="22">
        <v>268</v>
      </c>
      <c r="M34" s="22">
        <v>241</v>
      </c>
      <c r="N34" s="22"/>
      <c r="O34" s="22"/>
      <c r="P34" s="22">
        <f t="shared" si="2"/>
        <v>2760</v>
      </c>
      <c r="Q34" s="23">
        <f t="shared" si="0"/>
        <v>3.248664045763789E-2</v>
      </c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s="11" customFormat="1" ht="23.25" customHeight="1" x14ac:dyDescent="0.3">
      <c r="A35" s="21">
        <v>20</v>
      </c>
      <c r="B35" s="98" t="s">
        <v>75</v>
      </c>
      <c r="C35" s="99"/>
      <c r="D35" s="22">
        <v>66</v>
      </c>
      <c r="E35" s="22">
        <v>56</v>
      </c>
      <c r="F35" s="22">
        <v>74</v>
      </c>
      <c r="G35" s="22">
        <v>258</v>
      </c>
      <c r="H35" s="22">
        <v>153</v>
      </c>
      <c r="I35" s="22">
        <v>253</v>
      </c>
      <c r="J35" s="22">
        <v>144</v>
      </c>
      <c r="K35" s="22">
        <v>203</v>
      </c>
      <c r="L35" s="22">
        <v>237</v>
      </c>
      <c r="M35" s="22">
        <v>156</v>
      </c>
      <c r="N35" s="22"/>
      <c r="O35" s="22"/>
      <c r="P35" s="22">
        <f t="shared" si="2"/>
        <v>1600</v>
      </c>
      <c r="Q35" s="23">
        <f t="shared" si="0"/>
        <v>1.8832835047906026E-2</v>
      </c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s="11" customFormat="1" ht="23.25" customHeight="1" x14ac:dyDescent="0.3">
      <c r="A36" s="21">
        <v>21</v>
      </c>
      <c r="B36" s="98" t="s">
        <v>76</v>
      </c>
      <c r="C36" s="99"/>
      <c r="D36" s="22">
        <v>77</v>
      </c>
      <c r="E36" s="22">
        <v>113</v>
      </c>
      <c r="F36" s="22">
        <v>225</v>
      </c>
      <c r="G36" s="22">
        <v>299</v>
      </c>
      <c r="H36" s="22">
        <v>255</v>
      </c>
      <c r="I36" s="22">
        <v>325</v>
      </c>
      <c r="J36" s="22">
        <v>207</v>
      </c>
      <c r="K36" s="22">
        <v>189</v>
      </c>
      <c r="L36" s="22">
        <v>572</v>
      </c>
      <c r="M36" s="22">
        <v>415</v>
      </c>
      <c r="N36" s="22"/>
      <c r="O36" s="22"/>
      <c r="P36" s="22">
        <f t="shared" si="2"/>
        <v>2677</v>
      </c>
      <c r="Q36" s="23">
        <f t="shared" si="0"/>
        <v>3.1509687139527766E-2</v>
      </c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s="11" customFormat="1" ht="23.25" customHeight="1" x14ac:dyDescent="0.3">
      <c r="A37" s="21">
        <v>22</v>
      </c>
      <c r="B37" s="98" t="s">
        <v>77</v>
      </c>
      <c r="C37" s="99"/>
      <c r="D37" s="22">
        <v>50</v>
      </c>
      <c r="E37" s="22">
        <v>130</v>
      </c>
      <c r="F37" s="22">
        <v>395</v>
      </c>
      <c r="G37" s="22">
        <v>249</v>
      </c>
      <c r="H37" s="22">
        <v>243</v>
      </c>
      <c r="I37" s="22">
        <v>304</v>
      </c>
      <c r="J37" s="22">
        <v>348</v>
      </c>
      <c r="K37" s="22">
        <v>476</v>
      </c>
      <c r="L37" s="22">
        <v>413</v>
      </c>
      <c r="M37" s="22">
        <v>738</v>
      </c>
      <c r="N37" s="22"/>
      <c r="O37" s="22"/>
      <c r="P37" s="22">
        <f t="shared" si="2"/>
        <v>3346</v>
      </c>
      <c r="Q37" s="23">
        <f t="shared" si="0"/>
        <v>3.9384166293933473E-2</v>
      </c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s="11" customFormat="1" ht="23.25" customHeight="1" x14ac:dyDescent="0.3">
      <c r="A38" s="21">
        <v>23</v>
      </c>
      <c r="B38" s="98" t="s">
        <v>78</v>
      </c>
      <c r="C38" s="99"/>
      <c r="D38" s="22">
        <v>36</v>
      </c>
      <c r="E38" s="22">
        <v>74</v>
      </c>
      <c r="F38" s="22">
        <v>118</v>
      </c>
      <c r="G38" s="22">
        <v>157</v>
      </c>
      <c r="H38" s="22">
        <v>646</v>
      </c>
      <c r="I38" s="22">
        <v>341</v>
      </c>
      <c r="J38" s="22">
        <v>218</v>
      </c>
      <c r="K38" s="22">
        <v>131</v>
      </c>
      <c r="L38" s="22">
        <v>152</v>
      </c>
      <c r="M38" s="22">
        <v>188</v>
      </c>
      <c r="N38" s="22"/>
      <c r="O38" s="22"/>
      <c r="P38" s="22">
        <f t="shared" si="2"/>
        <v>2061</v>
      </c>
      <c r="Q38" s="23">
        <f t="shared" si="0"/>
        <v>2.4259045646083947E-2</v>
      </c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11" customFormat="1" ht="23.25" customHeight="1" x14ac:dyDescent="0.3">
      <c r="A39" s="21">
        <v>24</v>
      </c>
      <c r="B39" s="98" t="s">
        <v>79</v>
      </c>
      <c r="C39" s="99"/>
      <c r="D39" s="22">
        <v>61</v>
      </c>
      <c r="E39" s="22">
        <v>99</v>
      </c>
      <c r="F39" s="22">
        <v>197</v>
      </c>
      <c r="G39" s="22">
        <v>129</v>
      </c>
      <c r="H39" s="22">
        <v>218</v>
      </c>
      <c r="I39" s="22">
        <v>140</v>
      </c>
      <c r="J39" s="22">
        <v>99</v>
      </c>
      <c r="K39" s="22">
        <v>178</v>
      </c>
      <c r="L39" s="22">
        <v>216</v>
      </c>
      <c r="M39" s="22">
        <v>212</v>
      </c>
      <c r="N39" s="22"/>
      <c r="O39" s="22"/>
      <c r="P39" s="22">
        <f>+SUM(D39:O39)</f>
        <v>1549</v>
      </c>
      <c r="Q39" s="23">
        <f t="shared" si="0"/>
        <v>1.8232538430754019E-2</v>
      </c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s="11" customFormat="1" ht="23.25" customHeight="1" x14ac:dyDescent="0.3">
      <c r="A40" s="21">
        <v>25</v>
      </c>
      <c r="B40" s="98" t="s">
        <v>80</v>
      </c>
      <c r="C40" s="99"/>
      <c r="D40" s="22">
        <v>13</v>
      </c>
      <c r="E40" s="22">
        <v>97</v>
      </c>
      <c r="F40" s="22">
        <v>309</v>
      </c>
      <c r="G40" s="22">
        <v>179</v>
      </c>
      <c r="H40" s="22">
        <v>364</v>
      </c>
      <c r="I40" s="22">
        <v>827</v>
      </c>
      <c r="J40" s="22">
        <v>950</v>
      </c>
      <c r="K40" s="22">
        <v>164</v>
      </c>
      <c r="L40" s="22">
        <v>320</v>
      </c>
      <c r="M40" s="22">
        <v>319</v>
      </c>
      <c r="N40" s="22"/>
      <c r="O40" s="22"/>
      <c r="P40" s="22">
        <f>+SUM(D40:O40)</f>
        <v>3542</v>
      </c>
      <c r="Q40" s="23">
        <f t="shared" si="0"/>
        <v>4.1691188587301961E-2</v>
      </c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s="11" customFormat="1" ht="23.25" customHeight="1" x14ac:dyDescent="0.3">
      <c r="A41" s="21">
        <v>26</v>
      </c>
      <c r="B41" s="98" t="s">
        <v>81</v>
      </c>
      <c r="C41" s="99"/>
      <c r="D41" s="22">
        <v>29</v>
      </c>
      <c r="E41" s="22">
        <v>74</v>
      </c>
      <c r="F41" s="22">
        <v>124</v>
      </c>
      <c r="G41" s="22">
        <v>146</v>
      </c>
      <c r="H41" s="22">
        <v>166</v>
      </c>
      <c r="I41" s="22">
        <v>297</v>
      </c>
      <c r="J41" s="22">
        <v>259</v>
      </c>
      <c r="K41" s="22">
        <v>367</v>
      </c>
      <c r="L41" s="22">
        <v>620</v>
      </c>
      <c r="M41" s="22">
        <v>362</v>
      </c>
      <c r="N41" s="22"/>
      <c r="O41" s="22"/>
      <c r="P41" s="22">
        <f>+SUM(D41:O41)</f>
        <v>2444</v>
      </c>
      <c r="Q41" s="23">
        <f t="shared" si="0"/>
        <v>2.876715553567645E-2</v>
      </c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s="11" customFormat="1" ht="23.25" customHeight="1" x14ac:dyDescent="0.3">
      <c r="A42" s="21">
        <v>27</v>
      </c>
      <c r="B42" s="98" t="s">
        <v>82</v>
      </c>
      <c r="C42" s="99"/>
      <c r="D42" s="51">
        <v>0</v>
      </c>
      <c r="E42" s="51">
        <v>0</v>
      </c>
      <c r="F42" s="22">
        <v>149</v>
      </c>
      <c r="G42" s="22">
        <v>1014</v>
      </c>
      <c r="H42" s="22">
        <v>198</v>
      </c>
      <c r="I42" s="22">
        <v>1375</v>
      </c>
      <c r="J42" s="22">
        <v>265</v>
      </c>
      <c r="K42" s="22">
        <v>614</v>
      </c>
      <c r="L42" s="22">
        <v>0</v>
      </c>
      <c r="M42" s="22">
        <v>0</v>
      </c>
      <c r="N42" s="22"/>
      <c r="O42" s="22"/>
      <c r="P42" s="22">
        <f t="shared" si="2"/>
        <v>3615</v>
      </c>
      <c r="Q42" s="23">
        <f t="shared" si="0"/>
        <v>4.2550436686362672E-2</v>
      </c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11" customFormat="1" ht="23.25" customHeight="1" x14ac:dyDescent="0.3">
      <c r="A43" s="21">
        <v>28</v>
      </c>
      <c r="B43" s="98" t="s">
        <v>83</v>
      </c>
      <c r="C43" s="99"/>
      <c r="D43" s="51">
        <v>0</v>
      </c>
      <c r="E43" s="51">
        <v>0</v>
      </c>
      <c r="F43" s="22">
        <v>161</v>
      </c>
      <c r="G43" s="22">
        <v>1149</v>
      </c>
      <c r="H43" s="22">
        <v>367</v>
      </c>
      <c r="I43" s="22">
        <v>890</v>
      </c>
      <c r="J43" s="22">
        <v>42</v>
      </c>
      <c r="K43" s="22">
        <v>1009</v>
      </c>
      <c r="L43" s="22">
        <v>0</v>
      </c>
      <c r="M43" s="22">
        <v>0</v>
      </c>
      <c r="N43" s="22"/>
      <c r="O43" s="22"/>
      <c r="P43" s="22">
        <f t="shared" si="2"/>
        <v>3618</v>
      </c>
      <c r="Q43" s="23">
        <f t="shared" si="0"/>
        <v>4.2585748252077497E-2</v>
      </c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11" customFormat="1" ht="23.25" customHeight="1" x14ac:dyDescent="0.3">
      <c r="A44" s="21">
        <v>29</v>
      </c>
      <c r="B44" s="98" t="s">
        <v>84</v>
      </c>
      <c r="C44" s="99"/>
      <c r="D44" s="51">
        <v>0</v>
      </c>
      <c r="E44" s="51">
        <v>0</v>
      </c>
      <c r="F44" s="22">
        <v>677</v>
      </c>
      <c r="G44" s="22">
        <v>722</v>
      </c>
      <c r="H44" s="22">
        <v>487</v>
      </c>
      <c r="I44" s="22">
        <v>887</v>
      </c>
      <c r="J44" s="22">
        <v>1193</v>
      </c>
      <c r="K44" s="22">
        <v>574</v>
      </c>
      <c r="L44" s="22">
        <v>60</v>
      </c>
      <c r="M44" s="22">
        <v>479</v>
      </c>
      <c r="N44" s="22"/>
      <c r="O44" s="22"/>
      <c r="P44" s="22">
        <f t="shared" si="2"/>
        <v>5079</v>
      </c>
      <c r="Q44" s="23">
        <f t="shared" si="0"/>
        <v>5.9782480755196689E-2</v>
      </c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s="11" customFormat="1" ht="23.25" customHeight="1" x14ac:dyDescent="0.3">
      <c r="A45" s="21">
        <v>30</v>
      </c>
      <c r="B45" s="98" t="s">
        <v>85</v>
      </c>
      <c r="C45" s="99"/>
      <c r="D45" s="51">
        <v>0</v>
      </c>
      <c r="E45" s="51">
        <v>0</v>
      </c>
      <c r="F45" s="22">
        <v>235</v>
      </c>
      <c r="G45" s="22">
        <v>883</v>
      </c>
      <c r="H45" s="22">
        <v>287</v>
      </c>
      <c r="I45" s="22">
        <v>857</v>
      </c>
      <c r="J45" s="22">
        <v>583</v>
      </c>
      <c r="K45" s="22">
        <v>174</v>
      </c>
      <c r="L45" s="22">
        <v>456</v>
      </c>
      <c r="M45" s="22">
        <v>1303</v>
      </c>
      <c r="N45" s="22"/>
      <c r="O45" s="22"/>
      <c r="P45" s="22">
        <f>+SUM(D45:O45)</f>
        <v>4778</v>
      </c>
      <c r="Q45" s="23">
        <f t="shared" si="0"/>
        <v>5.6239553661809362E-2</v>
      </c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s="11" customFormat="1" ht="23.25" customHeight="1" x14ac:dyDescent="0.3">
      <c r="A46" s="113" t="s">
        <v>15</v>
      </c>
      <c r="B46" s="114"/>
      <c r="C46" s="115"/>
      <c r="D46" s="52">
        <f>+SUM(D16:D45)</f>
        <v>1961</v>
      </c>
      <c r="E46" s="52">
        <f t="shared" ref="E46:O46" si="3">+SUM(E16:E45)</f>
        <v>3024</v>
      </c>
      <c r="F46" s="52">
        <f t="shared" si="3"/>
        <v>7196</v>
      </c>
      <c r="G46" s="52">
        <f t="shared" si="3"/>
        <v>9447</v>
      </c>
      <c r="H46" s="52">
        <f t="shared" si="3"/>
        <v>8996</v>
      </c>
      <c r="I46" s="52">
        <f t="shared" si="3"/>
        <v>12039</v>
      </c>
      <c r="J46" s="52">
        <f t="shared" si="3"/>
        <v>10477</v>
      </c>
      <c r="K46" s="52">
        <f t="shared" si="3"/>
        <v>11201</v>
      </c>
      <c r="L46" s="52">
        <f t="shared" si="3"/>
        <v>8876</v>
      </c>
      <c r="M46" s="52">
        <f t="shared" si="3"/>
        <v>11741</v>
      </c>
      <c r="N46" s="52">
        <f t="shared" si="3"/>
        <v>0</v>
      </c>
      <c r="O46" s="52">
        <f t="shared" si="3"/>
        <v>0</v>
      </c>
      <c r="P46" s="52">
        <f>+SUM(P16:P45)</f>
        <v>84958</v>
      </c>
      <c r="Q46" s="53">
        <v>1</v>
      </c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s="11" customFormat="1" ht="23.25" customHeight="1" x14ac:dyDescent="0.3">
      <c r="A47" s="54" t="s">
        <v>86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s="11" customFormat="1" ht="3" customHeight="1" x14ac:dyDescent="0.3">
      <c r="A48" s="55"/>
      <c r="B48" s="55"/>
      <c r="C48" s="55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7"/>
      <c r="R48" s="7"/>
      <c r="S48" s="7"/>
      <c r="T48" s="7"/>
      <c r="U48" s="7"/>
      <c r="V48" s="7"/>
      <c r="W48" s="7"/>
      <c r="X48" s="7"/>
      <c r="Y48" s="7"/>
      <c r="Z48" s="7"/>
    </row>
    <row r="49" spans="1:28" s="11" customFormat="1" ht="3" customHeight="1" x14ac:dyDescent="0.3">
      <c r="A49" s="55"/>
      <c r="B49" s="55"/>
      <c r="C49" s="55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7"/>
      <c r="R49" s="7"/>
      <c r="S49" s="7"/>
      <c r="T49" s="7"/>
      <c r="U49" s="7"/>
      <c r="V49" s="7"/>
      <c r="W49" s="7"/>
      <c r="X49" s="7"/>
      <c r="Y49" s="7"/>
      <c r="Z49" s="7"/>
    </row>
    <row r="50" spans="1:28" s="11" customFormat="1" ht="3" customHeight="1" x14ac:dyDescent="0.3">
      <c r="A50" s="55"/>
      <c r="B50" s="55"/>
      <c r="C50" s="55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7"/>
      <c r="R50" s="7"/>
      <c r="S50" s="7"/>
      <c r="T50" s="7"/>
      <c r="U50" s="7"/>
      <c r="V50" s="7"/>
      <c r="W50" s="7"/>
      <c r="X50" s="7"/>
      <c r="Y50" s="7"/>
      <c r="Z50" s="7"/>
    </row>
    <row r="51" spans="1:28" s="11" customFormat="1" ht="3" customHeight="1" x14ac:dyDescent="0.3">
      <c r="A51" s="55"/>
      <c r="B51" s="55"/>
      <c r="C51" s="55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7"/>
      <c r="R51" s="7"/>
      <c r="S51" s="7"/>
      <c r="T51" s="7"/>
      <c r="U51" s="7"/>
      <c r="V51" s="7"/>
      <c r="W51" s="7"/>
      <c r="X51" s="7"/>
      <c r="Y51" s="7"/>
      <c r="Z51" s="7"/>
    </row>
    <row r="52" spans="1:28" s="11" customFormat="1" ht="3" customHeight="1" x14ac:dyDescent="0.3">
      <c r="A52" s="55"/>
      <c r="B52" s="55"/>
      <c r="C52" s="55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7"/>
      <c r="R52" s="7"/>
      <c r="S52" s="7"/>
      <c r="T52" s="7"/>
      <c r="U52" s="7"/>
      <c r="V52" s="7"/>
      <c r="W52" s="7"/>
      <c r="X52" s="7"/>
      <c r="Y52" s="7"/>
      <c r="Z52" s="7"/>
    </row>
    <row r="53" spans="1:28" s="11" customFormat="1" ht="3" customHeight="1" x14ac:dyDescent="0.3">
      <c r="A53" s="55"/>
      <c r="B53" s="55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7"/>
      <c r="R53" s="7"/>
      <c r="S53" s="7"/>
      <c r="T53" s="7"/>
      <c r="U53" s="7"/>
      <c r="V53" s="7"/>
      <c r="W53" s="7"/>
      <c r="X53" s="7"/>
      <c r="Y53" s="7"/>
      <c r="Z53" s="7"/>
    </row>
    <row r="54" spans="1:28" s="11" customFormat="1" ht="27" customHeight="1" x14ac:dyDescent="0.3">
      <c r="L54" s="58"/>
      <c r="M54" s="58"/>
      <c r="Q54" s="7"/>
      <c r="R54" s="7"/>
      <c r="S54" s="7"/>
      <c r="T54" s="7"/>
      <c r="V54" s="58"/>
      <c r="W54" s="58"/>
      <c r="X54" s="58"/>
      <c r="Y54" s="58"/>
      <c r="Z54" s="58"/>
      <c r="AA54" s="7"/>
      <c r="AB54" s="7"/>
    </row>
    <row r="55" spans="1:28" s="11" customFormat="1" ht="27" customHeight="1" x14ac:dyDescent="0.3">
      <c r="A55" s="12" t="s">
        <v>87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7"/>
      <c r="M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 s="11" customFormat="1" ht="27" customHeight="1" x14ac:dyDescent="0.3">
      <c r="A56" s="116" t="s">
        <v>19</v>
      </c>
      <c r="B56" s="116" t="s">
        <v>15</v>
      </c>
      <c r="C56" s="116" t="s">
        <v>88</v>
      </c>
      <c r="D56" s="116"/>
      <c r="E56" s="116" t="s">
        <v>89</v>
      </c>
      <c r="F56" s="116"/>
      <c r="G56" s="116" t="s">
        <v>90</v>
      </c>
      <c r="H56" s="116"/>
      <c r="I56" s="116" t="s">
        <v>91</v>
      </c>
      <c r="J56" s="116"/>
      <c r="K56" s="58"/>
      <c r="L56" s="58"/>
      <c r="M56" s="58"/>
      <c r="Q56" s="7"/>
      <c r="R56" s="7"/>
      <c r="S56" s="7"/>
      <c r="T56" s="7"/>
      <c r="U56" s="12" t="s">
        <v>92</v>
      </c>
      <c r="AA56" s="7"/>
      <c r="AB56" s="7"/>
    </row>
    <row r="57" spans="1:28" s="11" customFormat="1" ht="43.5" customHeight="1" x14ac:dyDescent="0.3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58"/>
      <c r="L57" s="58"/>
      <c r="M57" s="58"/>
      <c r="Q57" s="7"/>
      <c r="R57" s="7"/>
      <c r="S57" s="7"/>
      <c r="T57" s="7"/>
      <c r="U57" s="59" t="s">
        <v>19</v>
      </c>
      <c r="V57" s="59" t="s">
        <v>15</v>
      </c>
      <c r="W57" s="126" t="s">
        <v>2</v>
      </c>
      <c r="X57" s="126"/>
      <c r="Y57" s="126" t="s">
        <v>3</v>
      </c>
      <c r="Z57" s="126"/>
      <c r="AA57" s="7"/>
      <c r="AB57" s="7"/>
    </row>
    <row r="58" spans="1:28" s="11" customFormat="1" ht="23.25" customHeight="1" x14ac:dyDescent="0.3">
      <c r="A58" s="60" t="s">
        <v>0</v>
      </c>
      <c r="B58" s="61">
        <f t="shared" ref="B58:B69" si="4">+SUM(C58:J58)</f>
        <v>1961</v>
      </c>
      <c r="C58" s="118">
        <v>718</v>
      </c>
      <c r="D58" s="127"/>
      <c r="E58" s="118">
        <v>892</v>
      </c>
      <c r="F58" s="127"/>
      <c r="G58" s="118">
        <v>341</v>
      </c>
      <c r="H58" s="127"/>
      <c r="I58" s="118">
        <v>10</v>
      </c>
      <c r="J58" s="119"/>
      <c r="K58" s="58"/>
      <c r="L58" s="58"/>
      <c r="M58" s="58"/>
      <c r="N58" s="7"/>
      <c r="O58" s="7"/>
      <c r="P58" s="7"/>
      <c r="Q58" s="7"/>
      <c r="R58" s="7"/>
      <c r="S58" s="7"/>
      <c r="T58" s="7"/>
      <c r="U58" s="60" t="s">
        <v>0</v>
      </c>
      <c r="V58" s="61">
        <f t="shared" ref="V58:V69" si="5">+W58+Y58</f>
        <v>1961</v>
      </c>
      <c r="W58" s="118">
        <v>855</v>
      </c>
      <c r="X58" s="127"/>
      <c r="Y58" s="118">
        <v>1106</v>
      </c>
      <c r="Z58" s="119"/>
      <c r="AA58" s="7"/>
      <c r="AB58" s="7"/>
    </row>
    <row r="59" spans="1:28" s="11" customFormat="1" ht="23.25" customHeight="1" x14ac:dyDescent="0.3">
      <c r="A59" s="62" t="s">
        <v>1</v>
      </c>
      <c r="B59" s="63">
        <f t="shared" si="4"/>
        <v>3024</v>
      </c>
      <c r="C59" s="120">
        <v>871</v>
      </c>
      <c r="D59" s="121"/>
      <c r="E59" s="120">
        <v>1487</v>
      </c>
      <c r="F59" s="121"/>
      <c r="G59" s="120">
        <v>647</v>
      </c>
      <c r="H59" s="121"/>
      <c r="I59" s="120">
        <v>19</v>
      </c>
      <c r="J59" s="122"/>
      <c r="K59" s="58"/>
      <c r="L59" s="58"/>
      <c r="M59" s="58"/>
      <c r="N59" s="7"/>
      <c r="O59" s="7"/>
      <c r="P59" s="7"/>
      <c r="Q59" s="7"/>
      <c r="R59" s="7"/>
      <c r="S59" s="7"/>
      <c r="T59" s="7"/>
      <c r="U59" s="62" t="s">
        <v>1</v>
      </c>
      <c r="V59" s="63">
        <f t="shared" si="5"/>
        <v>3024</v>
      </c>
      <c r="W59" s="123">
        <v>1626</v>
      </c>
      <c r="X59" s="124"/>
      <c r="Y59" s="123">
        <v>1398</v>
      </c>
      <c r="Z59" s="125"/>
      <c r="AA59" s="7"/>
      <c r="AB59" s="7"/>
    </row>
    <row r="60" spans="1:28" s="11" customFormat="1" ht="23.25" customHeight="1" x14ac:dyDescent="0.3">
      <c r="A60" s="64" t="s">
        <v>5</v>
      </c>
      <c r="B60" s="65">
        <f t="shared" si="4"/>
        <v>7196</v>
      </c>
      <c r="C60" s="118">
        <v>848</v>
      </c>
      <c r="D60" s="127"/>
      <c r="E60" s="118">
        <v>5569</v>
      </c>
      <c r="F60" s="127"/>
      <c r="G60" s="118">
        <v>764</v>
      </c>
      <c r="H60" s="127"/>
      <c r="I60" s="118">
        <v>15</v>
      </c>
      <c r="J60" s="119"/>
      <c r="K60" s="58"/>
      <c r="L60" s="58"/>
      <c r="M60" s="58"/>
      <c r="N60" s="7"/>
      <c r="O60" s="7"/>
      <c r="P60" s="7"/>
      <c r="Q60" s="7"/>
      <c r="R60" s="7"/>
      <c r="S60" s="7"/>
      <c r="T60" s="7"/>
      <c r="U60" s="64" t="s">
        <v>5</v>
      </c>
      <c r="V60" s="65">
        <f t="shared" si="5"/>
        <v>7196</v>
      </c>
      <c r="W60" s="118">
        <v>4843</v>
      </c>
      <c r="X60" s="127"/>
      <c r="Y60" s="118">
        <v>2353</v>
      </c>
      <c r="Z60" s="119"/>
      <c r="AA60" s="7"/>
      <c r="AB60" s="7"/>
    </row>
    <row r="61" spans="1:28" s="11" customFormat="1" ht="23.25" customHeight="1" x14ac:dyDescent="0.3">
      <c r="A61" s="62" t="s">
        <v>6</v>
      </c>
      <c r="B61" s="63">
        <f t="shared" si="4"/>
        <v>9447</v>
      </c>
      <c r="C61" s="120">
        <v>1296</v>
      </c>
      <c r="D61" s="121"/>
      <c r="E61" s="120">
        <v>6409</v>
      </c>
      <c r="F61" s="121"/>
      <c r="G61" s="120">
        <v>1742</v>
      </c>
      <c r="H61" s="121"/>
      <c r="I61" s="120">
        <v>0</v>
      </c>
      <c r="J61" s="122"/>
      <c r="K61" s="58"/>
      <c r="L61" s="58"/>
      <c r="M61" s="58"/>
      <c r="N61" s="7"/>
      <c r="O61" s="7"/>
      <c r="P61" s="7"/>
      <c r="Q61" s="7"/>
      <c r="R61" s="7"/>
      <c r="S61" s="7"/>
      <c r="T61" s="7"/>
      <c r="U61" s="62" t="s">
        <v>6</v>
      </c>
      <c r="V61" s="63">
        <f t="shared" si="5"/>
        <v>9447</v>
      </c>
      <c r="W61" s="123">
        <v>5110</v>
      </c>
      <c r="X61" s="124"/>
      <c r="Y61" s="123">
        <v>4337</v>
      </c>
      <c r="Z61" s="125"/>
      <c r="AA61" s="7"/>
      <c r="AB61" s="7"/>
    </row>
    <row r="62" spans="1:28" s="11" customFormat="1" ht="23.25" customHeight="1" x14ac:dyDescent="0.3">
      <c r="A62" s="64" t="s">
        <v>7</v>
      </c>
      <c r="B62" s="65">
        <f t="shared" si="4"/>
        <v>8996</v>
      </c>
      <c r="C62" s="118">
        <v>1298</v>
      </c>
      <c r="D62" s="127"/>
      <c r="E62" s="118">
        <v>6162</v>
      </c>
      <c r="F62" s="127"/>
      <c r="G62" s="118">
        <v>1536</v>
      </c>
      <c r="H62" s="127"/>
      <c r="I62" s="118">
        <v>0</v>
      </c>
      <c r="J62" s="119"/>
      <c r="K62" s="58"/>
      <c r="L62" s="58"/>
      <c r="M62" s="58"/>
      <c r="N62" s="7"/>
      <c r="O62" s="7"/>
      <c r="P62" s="7"/>
      <c r="Q62" s="7"/>
      <c r="R62" s="7"/>
      <c r="S62" s="7"/>
      <c r="T62" s="7"/>
      <c r="U62" s="64" t="s">
        <v>7</v>
      </c>
      <c r="V62" s="65">
        <f t="shared" si="5"/>
        <v>8996</v>
      </c>
      <c r="W62" s="118">
        <v>4723</v>
      </c>
      <c r="X62" s="127"/>
      <c r="Y62" s="118">
        <v>4273</v>
      </c>
      <c r="Z62" s="119"/>
      <c r="AA62" s="7"/>
      <c r="AB62" s="7"/>
    </row>
    <row r="63" spans="1:28" s="11" customFormat="1" ht="23.25" customHeight="1" x14ac:dyDescent="0.3">
      <c r="A63" s="62" t="s">
        <v>8</v>
      </c>
      <c r="B63" s="63">
        <f t="shared" si="4"/>
        <v>12039</v>
      </c>
      <c r="C63" s="120">
        <v>1410</v>
      </c>
      <c r="D63" s="121"/>
      <c r="E63" s="120">
        <v>9084</v>
      </c>
      <c r="F63" s="121"/>
      <c r="G63" s="120">
        <v>1545</v>
      </c>
      <c r="H63" s="121"/>
      <c r="I63" s="120">
        <v>0</v>
      </c>
      <c r="J63" s="122"/>
      <c r="K63" s="58"/>
      <c r="L63" s="58"/>
      <c r="M63" s="58"/>
      <c r="N63" s="7"/>
      <c r="O63" s="7"/>
      <c r="P63" s="7"/>
      <c r="Q63" s="7"/>
      <c r="R63" s="7"/>
      <c r="S63" s="7"/>
      <c r="T63" s="7"/>
      <c r="U63" s="62" t="s">
        <v>8</v>
      </c>
      <c r="V63" s="63">
        <f t="shared" si="5"/>
        <v>12039</v>
      </c>
      <c r="W63" s="123">
        <v>6687</v>
      </c>
      <c r="X63" s="124"/>
      <c r="Y63" s="123">
        <v>5352</v>
      </c>
      <c r="Z63" s="125"/>
      <c r="AA63" s="7"/>
      <c r="AB63" s="7"/>
    </row>
    <row r="64" spans="1:28" s="11" customFormat="1" ht="23.25" customHeight="1" x14ac:dyDescent="0.3">
      <c r="A64" s="64" t="s">
        <v>9</v>
      </c>
      <c r="B64" s="65">
        <f t="shared" si="4"/>
        <v>10477</v>
      </c>
      <c r="C64" s="118">
        <v>1128</v>
      </c>
      <c r="D64" s="127"/>
      <c r="E64" s="118">
        <v>7825</v>
      </c>
      <c r="F64" s="127"/>
      <c r="G64" s="118">
        <v>1524</v>
      </c>
      <c r="H64" s="127"/>
      <c r="I64" s="118">
        <v>0</v>
      </c>
      <c r="J64" s="119"/>
      <c r="K64" s="58"/>
      <c r="L64" s="58"/>
      <c r="M64" s="58"/>
      <c r="N64" s="7"/>
      <c r="O64" s="7"/>
      <c r="P64" s="7"/>
      <c r="Q64" s="7"/>
      <c r="R64" s="7"/>
      <c r="S64" s="7"/>
      <c r="T64" s="7"/>
      <c r="U64" s="64" t="s">
        <v>9</v>
      </c>
      <c r="V64" s="65">
        <f t="shared" si="5"/>
        <v>10477</v>
      </c>
      <c r="W64" s="118">
        <v>5724</v>
      </c>
      <c r="X64" s="127"/>
      <c r="Y64" s="118">
        <v>4753</v>
      </c>
      <c r="Z64" s="119"/>
      <c r="AA64" s="7"/>
      <c r="AB64" s="7"/>
    </row>
    <row r="65" spans="1:28" s="11" customFormat="1" ht="23.25" customHeight="1" x14ac:dyDescent="0.3">
      <c r="A65" s="62" t="s">
        <v>10</v>
      </c>
      <c r="B65" s="63">
        <f t="shared" si="4"/>
        <v>11201</v>
      </c>
      <c r="C65" s="120">
        <v>1277</v>
      </c>
      <c r="D65" s="121"/>
      <c r="E65" s="120">
        <v>8163</v>
      </c>
      <c r="F65" s="121"/>
      <c r="G65" s="120">
        <v>1761</v>
      </c>
      <c r="H65" s="121"/>
      <c r="I65" s="120">
        <v>0</v>
      </c>
      <c r="J65" s="122"/>
      <c r="K65" s="58"/>
      <c r="L65" s="58"/>
      <c r="M65" s="58"/>
      <c r="N65" s="7"/>
      <c r="O65" s="7"/>
      <c r="P65" s="7"/>
      <c r="Q65" s="7"/>
      <c r="R65" s="7"/>
      <c r="S65" s="7"/>
      <c r="T65" s="7"/>
      <c r="U65" s="62" t="s">
        <v>10</v>
      </c>
      <c r="V65" s="63">
        <f t="shared" si="5"/>
        <v>11201</v>
      </c>
      <c r="W65" s="123">
        <v>6213</v>
      </c>
      <c r="X65" s="124"/>
      <c r="Y65" s="123">
        <v>4988</v>
      </c>
      <c r="Z65" s="125"/>
      <c r="AA65" s="7"/>
      <c r="AB65" s="7"/>
    </row>
    <row r="66" spans="1:28" s="11" customFormat="1" ht="23.25" customHeight="1" x14ac:dyDescent="0.3">
      <c r="A66" s="64" t="s">
        <v>11</v>
      </c>
      <c r="B66" s="65">
        <f t="shared" si="4"/>
        <v>8876</v>
      </c>
      <c r="C66" s="118">
        <v>1494</v>
      </c>
      <c r="D66" s="127"/>
      <c r="E66" s="118">
        <v>6292</v>
      </c>
      <c r="F66" s="127"/>
      <c r="G66" s="118">
        <v>1090</v>
      </c>
      <c r="H66" s="127"/>
      <c r="I66" s="118">
        <v>0</v>
      </c>
      <c r="J66" s="119"/>
      <c r="K66" s="58"/>
      <c r="L66" s="58"/>
      <c r="M66" s="58"/>
      <c r="N66" s="7"/>
      <c r="O66" s="7"/>
      <c r="P66" s="7"/>
      <c r="Q66" s="7"/>
      <c r="R66" s="7"/>
      <c r="S66" s="7"/>
      <c r="T66" s="7"/>
      <c r="U66" s="64" t="s">
        <v>11</v>
      </c>
      <c r="V66" s="65">
        <f t="shared" si="5"/>
        <v>8876</v>
      </c>
      <c r="W66" s="118">
        <v>4960</v>
      </c>
      <c r="X66" s="127"/>
      <c r="Y66" s="118">
        <v>3916</v>
      </c>
      <c r="Z66" s="119"/>
      <c r="AA66" s="7"/>
      <c r="AB66" s="7"/>
    </row>
    <row r="67" spans="1:28" s="11" customFormat="1" ht="23.25" customHeight="1" x14ac:dyDescent="0.3">
      <c r="A67" s="62" t="s">
        <v>12</v>
      </c>
      <c r="B67" s="63">
        <f t="shared" si="4"/>
        <v>11741</v>
      </c>
      <c r="C67" s="120">
        <v>716</v>
      </c>
      <c r="D67" s="121"/>
      <c r="E67" s="120">
        <v>10055</v>
      </c>
      <c r="F67" s="121"/>
      <c r="G67" s="120">
        <v>970</v>
      </c>
      <c r="H67" s="121"/>
      <c r="I67" s="120">
        <v>0</v>
      </c>
      <c r="J67" s="122"/>
      <c r="K67" s="58"/>
      <c r="L67" s="58"/>
      <c r="M67" s="58"/>
      <c r="N67" s="7"/>
      <c r="O67" s="7"/>
      <c r="P67" s="7"/>
      <c r="Q67" s="7"/>
      <c r="R67" s="7"/>
      <c r="S67" s="7"/>
      <c r="T67" s="7"/>
      <c r="U67" s="62" t="s">
        <v>12</v>
      </c>
      <c r="V67" s="63">
        <f t="shared" si="5"/>
        <v>11741</v>
      </c>
      <c r="W67" s="123">
        <v>7182</v>
      </c>
      <c r="X67" s="124"/>
      <c r="Y67" s="123">
        <v>4559</v>
      </c>
      <c r="Z67" s="125"/>
      <c r="AA67" s="7"/>
      <c r="AB67" s="7"/>
    </row>
    <row r="68" spans="1:28" s="11" customFormat="1" ht="23.25" customHeight="1" x14ac:dyDescent="0.3">
      <c r="A68" s="64" t="s">
        <v>13</v>
      </c>
      <c r="B68" s="65">
        <f t="shared" si="4"/>
        <v>0</v>
      </c>
      <c r="C68" s="118"/>
      <c r="D68" s="127"/>
      <c r="E68" s="118"/>
      <c r="F68" s="127"/>
      <c r="G68" s="118"/>
      <c r="H68" s="127"/>
      <c r="I68" s="118"/>
      <c r="J68" s="119"/>
      <c r="K68" s="58"/>
      <c r="L68" s="58"/>
      <c r="M68" s="58"/>
      <c r="N68" s="7"/>
      <c r="O68" s="7"/>
      <c r="P68" s="7"/>
      <c r="Q68" s="7"/>
      <c r="R68" s="7"/>
      <c r="S68" s="7"/>
      <c r="T68" s="7"/>
      <c r="U68" s="64" t="s">
        <v>13</v>
      </c>
      <c r="V68" s="65">
        <f t="shared" si="5"/>
        <v>0</v>
      </c>
      <c r="W68" s="118"/>
      <c r="X68" s="127"/>
      <c r="Y68" s="118"/>
      <c r="Z68" s="119"/>
      <c r="AA68" s="7"/>
      <c r="AB68" s="7"/>
    </row>
    <row r="69" spans="1:28" s="11" customFormat="1" ht="23.25" customHeight="1" x14ac:dyDescent="0.3">
      <c r="A69" s="62" t="s">
        <v>14</v>
      </c>
      <c r="B69" s="63">
        <f t="shared" si="4"/>
        <v>0</v>
      </c>
      <c r="C69" s="123"/>
      <c r="D69" s="124"/>
      <c r="E69" s="123"/>
      <c r="F69" s="124"/>
      <c r="G69" s="123"/>
      <c r="H69" s="124"/>
      <c r="I69" s="123"/>
      <c r="J69" s="125"/>
      <c r="K69" s="58"/>
      <c r="L69" s="58"/>
      <c r="M69" s="58"/>
      <c r="N69" s="7"/>
      <c r="O69" s="7"/>
      <c r="P69" s="7"/>
      <c r="Q69" s="7"/>
      <c r="R69" s="7"/>
      <c r="S69" s="7"/>
      <c r="T69" s="7"/>
      <c r="U69" s="62" t="s">
        <v>14</v>
      </c>
      <c r="V69" s="63">
        <f t="shared" si="5"/>
        <v>0</v>
      </c>
      <c r="W69" s="123"/>
      <c r="X69" s="124"/>
      <c r="Y69" s="123"/>
      <c r="Z69" s="125"/>
      <c r="AA69" s="7"/>
      <c r="AB69" s="7"/>
    </row>
    <row r="70" spans="1:28" s="11" customFormat="1" ht="23.25" customHeight="1" x14ac:dyDescent="0.3">
      <c r="A70" s="66" t="s">
        <v>15</v>
      </c>
      <c r="B70" s="67">
        <f>+SUM(B58:B69)</f>
        <v>84958</v>
      </c>
      <c r="C70" s="130">
        <f t="shared" ref="C70:I70" si="6">+SUM(C58:C69)</f>
        <v>11056</v>
      </c>
      <c r="D70" s="131"/>
      <c r="E70" s="130">
        <f t="shared" si="6"/>
        <v>61938</v>
      </c>
      <c r="F70" s="131"/>
      <c r="G70" s="130">
        <f t="shared" si="6"/>
        <v>11920</v>
      </c>
      <c r="H70" s="131"/>
      <c r="I70" s="130">
        <f t="shared" si="6"/>
        <v>44</v>
      </c>
      <c r="J70" s="131"/>
      <c r="K70" s="58"/>
      <c r="L70" s="58"/>
      <c r="M70" s="58"/>
      <c r="N70" s="7"/>
      <c r="O70" s="7"/>
      <c r="P70" s="7"/>
      <c r="Q70" s="7"/>
      <c r="R70" s="7"/>
      <c r="S70" s="7"/>
      <c r="T70" s="7"/>
      <c r="U70" s="66" t="s">
        <v>15</v>
      </c>
      <c r="V70" s="67">
        <f>+SUM(V58:V69)</f>
        <v>84958</v>
      </c>
      <c r="W70" s="130">
        <f>+SUM(W58:W69)</f>
        <v>47923</v>
      </c>
      <c r="X70" s="131"/>
      <c r="Y70" s="130">
        <f>+SUM(Y58:Y69)</f>
        <v>37035</v>
      </c>
      <c r="Z70" s="131"/>
      <c r="AA70" s="7"/>
      <c r="AB70" s="7"/>
    </row>
    <row r="71" spans="1:28" s="11" customFormat="1" ht="23.25" customHeight="1" x14ac:dyDescent="0.3">
      <c r="A71" s="68" t="s">
        <v>49</v>
      </c>
      <c r="B71" s="69">
        <v>1</v>
      </c>
      <c r="C71" s="128">
        <f>+C70/B70</f>
        <v>0.13013489018103064</v>
      </c>
      <c r="D71" s="128"/>
      <c r="E71" s="128">
        <f>+E70/B70</f>
        <v>0.72904258574825209</v>
      </c>
      <c r="F71" s="128"/>
      <c r="G71" s="128">
        <f>+G70/B70</f>
        <v>0.14030462110689987</v>
      </c>
      <c r="H71" s="128"/>
      <c r="I71" s="128">
        <f>+I70/B70</f>
        <v>5.1790296381741562E-4</v>
      </c>
      <c r="J71" s="128"/>
      <c r="K71" s="58"/>
      <c r="L71" s="58"/>
      <c r="M71" s="58"/>
      <c r="N71" s="7"/>
      <c r="O71" s="7"/>
      <c r="P71" s="7"/>
      <c r="Q71" s="7"/>
      <c r="R71" s="7"/>
      <c r="S71" s="7"/>
      <c r="T71" s="7"/>
      <c r="U71" s="68" t="s">
        <v>39</v>
      </c>
      <c r="V71" s="69">
        <v>1</v>
      </c>
      <c r="W71" s="129">
        <f>+W70/V70</f>
        <v>0.56407872125050029</v>
      </c>
      <c r="X71" s="129"/>
      <c r="Y71" s="129">
        <f>+Y70/V70</f>
        <v>0.43592127874949976</v>
      </c>
      <c r="Z71" s="129"/>
      <c r="AA71" s="7"/>
      <c r="AB71" s="7"/>
    </row>
    <row r="72" spans="1:28" s="11" customFormat="1" ht="23.25" customHeight="1" x14ac:dyDescent="0.3">
      <c r="A72" s="70"/>
      <c r="B72" s="71"/>
      <c r="C72" s="72"/>
      <c r="D72" s="72"/>
      <c r="E72" s="72"/>
      <c r="F72" s="72"/>
      <c r="G72" s="72"/>
      <c r="H72" s="72"/>
      <c r="I72" s="72"/>
      <c r="J72" s="72"/>
      <c r="K72" s="58"/>
      <c r="L72" s="58"/>
      <c r="M72" s="58"/>
      <c r="N72" s="7"/>
      <c r="O72" s="7"/>
      <c r="P72" s="7"/>
      <c r="Q72" s="7"/>
      <c r="R72" s="7"/>
      <c r="S72" s="7"/>
      <c r="T72" s="7"/>
      <c r="U72" s="70"/>
      <c r="V72" s="71"/>
      <c r="W72" s="71"/>
      <c r="X72" s="71"/>
      <c r="Y72" s="71"/>
      <c r="Z72" s="71"/>
      <c r="AA72" s="7"/>
      <c r="AB72" s="7"/>
    </row>
    <row r="73" spans="1:28" s="11" customFormat="1" ht="23.25" customHeight="1" x14ac:dyDescent="0.3">
      <c r="A73" s="70"/>
      <c r="B73" s="71"/>
      <c r="C73" s="72"/>
      <c r="D73" s="72"/>
      <c r="E73" s="72"/>
      <c r="F73" s="72"/>
      <c r="G73" s="72"/>
      <c r="H73" s="72"/>
      <c r="I73" s="72"/>
      <c r="J73" s="72"/>
      <c r="K73" s="58"/>
      <c r="L73" s="58"/>
      <c r="M73" s="58"/>
      <c r="N73" s="7"/>
      <c r="O73" s="7"/>
      <c r="P73" s="7"/>
      <c r="Q73" s="7"/>
      <c r="R73" s="7"/>
      <c r="S73" s="7"/>
      <c r="T73" s="7"/>
      <c r="U73" s="70"/>
      <c r="V73" s="71"/>
      <c r="W73" s="71"/>
      <c r="X73" s="71"/>
      <c r="Y73" s="71"/>
      <c r="Z73" s="71"/>
      <c r="AA73" s="7"/>
      <c r="AB73" s="7"/>
    </row>
    <row r="74" spans="1:28" s="11" customFormat="1" ht="23.25" customHeight="1" x14ac:dyDescent="0.3">
      <c r="A74" s="7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s="11" customFormat="1" ht="23.25" customHeight="1" thickBot="1" x14ac:dyDescent="0.35">
      <c r="A75" s="74" t="s">
        <v>93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s="11" customFormat="1" ht="23.25" customHeight="1" thickTop="1" x14ac:dyDescent="0.3">
      <c r="A76" s="7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6"/>
      <c r="O76" s="76"/>
      <c r="P76" s="76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s="11" customFormat="1" ht="94.5" customHeight="1" x14ac:dyDescent="0.3">
      <c r="A77" s="77" t="s">
        <v>19</v>
      </c>
      <c r="B77" s="78" t="s">
        <v>15</v>
      </c>
      <c r="C77" s="132" t="s">
        <v>94</v>
      </c>
      <c r="D77" s="133"/>
      <c r="E77" s="132" t="s">
        <v>95</v>
      </c>
      <c r="F77" s="133"/>
      <c r="G77" s="132" t="s">
        <v>96</v>
      </c>
      <c r="H77" s="133"/>
      <c r="I77" s="132" t="s">
        <v>97</v>
      </c>
      <c r="J77" s="133"/>
      <c r="K77" s="132" t="s">
        <v>98</v>
      </c>
      <c r="L77" s="133"/>
      <c r="M77" s="132" t="s">
        <v>99</v>
      </c>
      <c r="N77" s="133"/>
      <c r="O77" s="132" t="s">
        <v>100</v>
      </c>
      <c r="P77" s="133"/>
      <c r="Q77" s="7"/>
      <c r="R77" s="7"/>
      <c r="S77" s="7"/>
      <c r="T77" s="7"/>
      <c r="U77" s="7"/>
      <c r="V77" s="7"/>
      <c r="W77" s="79"/>
      <c r="X77" s="79"/>
      <c r="Y77" s="79"/>
      <c r="Z77" s="79"/>
      <c r="AA77" s="79"/>
      <c r="AB77" s="1"/>
    </row>
    <row r="78" spans="1:28" s="11" customFormat="1" ht="23.25" customHeight="1" x14ac:dyDescent="0.3">
      <c r="A78" s="60" t="s">
        <v>0</v>
      </c>
      <c r="B78" s="61">
        <f t="shared" ref="B78:B89" si="7">+SUM(C78:P78)</f>
        <v>1961</v>
      </c>
      <c r="C78" s="134">
        <v>718</v>
      </c>
      <c r="D78" s="135"/>
      <c r="E78" s="134">
        <v>319</v>
      </c>
      <c r="F78" s="135"/>
      <c r="G78" s="134">
        <v>544</v>
      </c>
      <c r="H78" s="135"/>
      <c r="I78" s="134">
        <v>269</v>
      </c>
      <c r="J78" s="135"/>
      <c r="K78" s="134">
        <v>72</v>
      </c>
      <c r="L78" s="135"/>
      <c r="M78" s="134">
        <v>39</v>
      </c>
      <c r="N78" s="135"/>
      <c r="O78" s="134">
        <v>0</v>
      </c>
      <c r="P78" s="136"/>
      <c r="Q78" s="7"/>
      <c r="R78" s="7"/>
      <c r="S78" s="7"/>
      <c r="T78" s="7"/>
      <c r="U78" s="7"/>
      <c r="V78" s="7"/>
      <c r="W78" s="79"/>
      <c r="X78" s="79"/>
      <c r="Y78" s="79"/>
      <c r="Z78" s="79"/>
      <c r="AA78" s="79"/>
      <c r="AB78" s="1"/>
    </row>
    <row r="79" spans="1:28" s="11" customFormat="1" ht="23.25" customHeight="1" x14ac:dyDescent="0.3">
      <c r="A79" s="62" t="s">
        <v>1</v>
      </c>
      <c r="B79" s="63">
        <f t="shared" si="7"/>
        <v>3024</v>
      </c>
      <c r="C79" s="137">
        <v>801</v>
      </c>
      <c r="D79" s="139"/>
      <c r="E79" s="137">
        <v>235</v>
      </c>
      <c r="F79" s="139"/>
      <c r="G79" s="137">
        <v>1213</v>
      </c>
      <c r="H79" s="139"/>
      <c r="I79" s="137">
        <v>383</v>
      </c>
      <c r="J79" s="139"/>
      <c r="K79" s="137">
        <v>286</v>
      </c>
      <c r="L79" s="139"/>
      <c r="M79" s="137">
        <v>87</v>
      </c>
      <c r="N79" s="139"/>
      <c r="O79" s="137">
        <v>19</v>
      </c>
      <c r="P79" s="138"/>
      <c r="Q79" s="7"/>
      <c r="R79" s="7"/>
      <c r="S79" s="7"/>
      <c r="T79" s="7"/>
      <c r="U79" s="7"/>
      <c r="V79" s="7"/>
      <c r="W79" s="79"/>
      <c r="X79" s="79"/>
      <c r="Y79" s="79"/>
      <c r="Z79" s="79"/>
      <c r="AA79" s="79"/>
      <c r="AB79" s="1"/>
    </row>
    <row r="80" spans="1:28" s="11" customFormat="1" ht="23.25" customHeight="1" x14ac:dyDescent="0.3">
      <c r="A80" s="64" t="s">
        <v>5</v>
      </c>
      <c r="B80" s="65">
        <f t="shared" si="7"/>
        <v>7196</v>
      </c>
      <c r="C80" s="134">
        <v>749</v>
      </c>
      <c r="D80" s="135"/>
      <c r="E80" s="134">
        <v>2821</v>
      </c>
      <c r="F80" s="135"/>
      <c r="G80" s="134">
        <v>2728</v>
      </c>
      <c r="H80" s="135"/>
      <c r="I80" s="134">
        <v>471</v>
      </c>
      <c r="J80" s="135"/>
      <c r="K80" s="134">
        <v>325</v>
      </c>
      <c r="L80" s="135"/>
      <c r="M80" s="134">
        <v>102</v>
      </c>
      <c r="N80" s="135"/>
      <c r="O80" s="134">
        <v>0</v>
      </c>
      <c r="P80" s="136"/>
      <c r="Q80" s="7"/>
      <c r="R80" s="7"/>
      <c r="S80" s="7"/>
      <c r="T80" s="7"/>
      <c r="U80" s="7"/>
      <c r="V80" s="7"/>
      <c r="W80" s="79"/>
      <c r="X80" s="79"/>
      <c r="Y80" s="79"/>
      <c r="Z80" s="79"/>
      <c r="AA80" s="79"/>
      <c r="AB80" s="1"/>
    </row>
    <row r="81" spans="1:28" s="11" customFormat="1" ht="23.25" customHeight="1" x14ac:dyDescent="0.3">
      <c r="A81" s="62" t="s">
        <v>6</v>
      </c>
      <c r="B81" s="63">
        <f t="shared" si="7"/>
        <v>9447</v>
      </c>
      <c r="C81" s="137">
        <v>1286</v>
      </c>
      <c r="D81" s="139"/>
      <c r="E81" s="137">
        <v>1385</v>
      </c>
      <c r="F81" s="139"/>
      <c r="G81" s="137">
        <v>4753</v>
      </c>
      <c r="H81" s="139"/>
      <c r="I81" s="137">
        <v>1069</v>
      </c>
      <c r="J81" s="139"/>
      <c r="K81" s="137">
        <v>651</v>
      </c>
      <c r="L81" s="139"/>
      <c r="M81" s="137">
        <v>285</v>
      </c>
      <c r="N81" s="139"/>
      <c r="O81" s="137">
        <v>18</v>
      </c>
      <c r="P81" s="138"/>
      <c r="Q81" s="7"/>
      <c r="R81" s="7"/>
      <c r="S81" s="7"/>
      <c r="T81" s="7"/>
      <c r="U81" s="7"/>
      <c r="V81" s="7"/>
      <c r="W81" s="79"/>
      <c r="X81" s="79"/>
      <c r="Y81" s="79"/>
      <c r="Z81" s="79"/>
      <c r="AA81" s="79"/>
      <c r="AB81" s="1"/>
    </row>
    <row r="82" spans="1:28" s="11" customFormat="1" ht="23.25" customHeight="1" x14ac:dyDescent="0.3">
      <c r="A82" s="64" t="s">
        <v>7</v>
      </c>
      <c r="B82" s="65">
        <f t="shared" si="7"/>
        <v>8996</v>
      </c>
      <c r="C82" s="134">
        <v>1361</v>
      </c>
      <c r="D82" s="135"/>
      <c r="E82" s="134">
        <v>1621</v>
      </c>
      <c r="F82" s="135"/>
      <c r="G82" s="134">
        <v>4200</v>
      </c>
      <c r="H82" s="135"/>
      <c r="I82" s="134">
        <v>1175</v>
      </c>
      <c r="J82" s="135"/>
      <c r="K82" s="134">
        <v>350</v>
      </c>
      <c r="L82" s="135"/>
      <c r="M82" s="134">
        <v>289</v>
      </c>
      <c r="N82" s="135"/>
      <c r="O82" s="134">
        <v>0</v>
      </c>
      <c r="P82" s="136"/>
      <c r="Q82" s="7"/>
      <c r="R82" s="7"/>
      <c r="S82" s="7"/>
      <c r="T82" s="7"/>
      <c r="U82" s="7"/>
      <c r="V82" s="7"/>
      <c r="W82" s="79"/>
      <c r="X82" s="79"/>
      <c r="Y82" s="79"/>
      <c r="Z82" s="79"/>
      <c r="AA82" s="79"/>
      <c r="AB82" s="1"/>
    </row>
    <row r="83" spans="1:28" s="11" customFormat="1" ht="23.25" customHeight="1" x14ac:dyDescent="0.3">
      <c r="A83" s="62" t="s">
        <v>8</v>
      </c>
      <c r="B83" s="63">
        <f t="shared" si="7"/>
        <v>12039</v>
      </c>
      <c r="C83" s="137">
        <v>1384</v>
      </c>
      <c r="D83" s="139"/>
      <c r="E83" s="137">
        <v>2618</v>
      </c>
      <c r="F83" s="139"/>
      <c r="G83" s="137">
        <v>5883</v>
      </c>
      <c r="H83" s="139"/>
      <c r="I83" s="137">
        <v>922</v>
      </c>
      <c r="J83" s="139"/>
      <c r="K83" s="137">
        <v>633</v>
      </c>
      <c r="L83" s="139"/>
      <c r="M83" s="137">
        <v>599</v>
      </c>
      <c r="N83" s="139"/>
      <c r="O83" s="137">
        <v>0</v>
      </c>
      <c r="P83" s="138"/>
      <c r="Q83" s="7"/>
      <c r="R83" s="7"/>
      <c r="S83" s="7"/>
      <c r="T83" s="7"/>
      <c r="U83" s="7"/>
      <c r="V83" s="7"/>
      <c r="W83" s="79"/>
      <c r="X83" s="79"/>
      <c r="Y83" s="79"/>
      <c r="Z83" s="79"/>
      <c r="AA83" s="79"/>
      <c r="AB83" s="1"/>
    </row>
    <row r="84" spans="1:28" s="11" customFormat="1" ht="23.25" customHeight="1" x14ac:dyDescent="0.3">
      <c r="A84" s="64" t="s">
        <v>9</v>
      </c>
      <c r="B84" s="65">
        <f t="shared" si="7"/>
        <v>10477</v>
      </c>
      <c r="C84" s="134">
        <v>1128</v>
      </c>
      <c r="D84" s="135"/>
      <c r="E84" s="134">
        <v>3357</v>
      </c>
      <c r="F84" s="135"/>
      <c r="G84" s="134">
        <v>3994</v>
      </c>
      <c r="H84" s="135"/>
      <c r="I84" s="134">
        <v>1050</v>
      </c>
      <c r="J84" s="135"/>
      <c r="K84" s="134">
        <v>474</v>
      </c>
      <c r="L84" s="135"/>
      <c r="M84" s="134">
        <v>474</v>
      </c>
      <c r="N84" s="135"/>
      <c r="O84" s="134">
        <v>0</v>
      </c>
      <c r="P84" s="136"/>
      <c r="Q84" s="7"/>
      <c r="R84" s="7"/>
      <c r="S84" s="7"/>
      <c r="T84" s="7"/>
      <c r="U84" s="7"/>
      <c r="V84" s="7"/>
      <c r="W84" s="79"/>
      <c r="X84" s="79"/>
      <c r="Y84" s="79"/>
      <c r="Z84" s="79"/>
      <c r="AA84" s="79"/>
      <c r="AB84" s="1"/>
    </row>
    <row r="85" spans="1:28" s="11" customFormat="1" ht="23.25" customHeight="1" x14ac:dyDescent="0.3">
      <c r="A85" s="62" t="s">
        <v>10</v>
      </c>
      <c r="B85" s="63">
        <f t="shared" si="7"/>
        <v>11201</v>
      </c>
      <c r="C85" s="137">
        <v>1277</v>
      </c>
      <c r="D85" s="139"/>
      <c r="E85" s="137">
        <v>3795</v>
      </c>
      <c r="F85" s="139"/>
      <c r="G85" s="137">
        <v>3865</v>
      </c>
      <c r="H85" s="139"/>
      <c r="I85" s="137">
        <v>1314</v>
      </c>
      <c r="J85" s="139"/>
      <c r="K85" s="137">
        <v>447</v>
      </c>
      <c r="L85" s="139"/>
      <c r="M85" s="137">
        <v>503</v>
      </c>
      <c r="N85" s="139"/>
      <c r="O85" s="137">
        <v>0</v>
      </c>
      <c r="P85" s="138"/>
      <c r="Q85" s="7"/>
      <c r="R85" s="7"/>
      <c r="S85" s="7"/>
      <c r="T85" s="7"/>
      <c r="U85" s="7"/>
      <c r="V85" s="7"/>
      <c r="W85" s="79"/>
      <c r="X85" s="79"/>
      <c r="Y85" s="79"/>
      <c r="Z85" s="79"/>
      <c r="AA85" s="79"/>
      <c r="AB85" s="1"/>
    </row>
    <row r="86" spans="1:28" s="11" customFormat="1" ht="23.25" customHeight="1" x14ac:dyDescent="0.3">
      <c r="A86" s="64" t="s">
        <v>11</v>
      </c>
      <c r="B86" s="65">
        <f t="shared" si="7"/>
        <v>8876</v>
      </c>
      <c r="C86" s="134">
        <v>1494</v>
      </c>
      <c r="D86" s="135"/>
      <c r="E86" s="134">
        <v>2865</v>
      </c>
      <c r="F86" s="135"/>
      <c r="G86" s="134">
        <v>3269</v>
      </c>
      <c r="H86" s="135"/>
      <c r="I86" s="134">
        <v>697</v>
      </c>
      <c r="J86" s="135"/>
      <c r="K86" s="134">
        <v>393</v>
      </c>
      <c r="L86" s="135"/>
      <c r="M86" s="134">
        <v>158</v>
      </c>
      <c r="N86" s="135"/>
      <c r="O86" s="134">
        <v>0</v>
      </c>
      <c r="P86" s="136"/>
      <c r="Q86" s="7"/>
      <c r="R86" s="7"/>
      <c r="S86" s="7"/>
      <c r="T86" s="7"/>
      <c r="U86" s="7"/>
      <c r="V86" s="7"/>
      <c r="W86" s="79"/>
      <c r="X86" s="79"/>
      <c r="Y86" s="79"/>
      <c r="Z86" s="79"/>
      <c r="AA86" s="79"/>
      <c r="AB86" s="1"/>
    </row>
    <row r="87" spans="1:28" s="11" customFormat="1" ht="23.25" customHeight="1" x14ac:dyDescent="0.3">
      <c r="A87" s="62" t="s">
        <v>12</v>
      </c>
      <c r="B87" s="63">
        <f t="shared" si="7"/>
        <v>11741</v>
      </c>
      <c r="C87" s="137">
        <v>716</v>
      </c>
      <c r="D87" s="139"/>
      <c r="E87" s="137">
        <v>5300</v>
      </c>
      <c r="F87" s="139"/>
      <c r="G87" s="137">
        <v>4513</v>
      </c>
      <c r="H87" s="139"/>
      <c r="I87" s="137">
        <v>871</v>
      </c>
      <c r="J87" s="139"/>
      <c r="K87" s="137">
        <v>120</v>
      </c>
      <c r="L87" s="139"/>
      <c r="M87" s="137">
        <v>221</v>
      </c>
      <c r="N87" s="139"/>
      <c r="O87" s="137">
        <v>0</v>
      </c>
      <c r="P87" s="138"/>
      <c r="Q87" s="7"/>
      <c r="R87" s="7"/>
      <c r="S87" s="7"/>
      <c r="T87" s="7"/>
      <c r="U87" s="7"/>
      <c r="V87" s="7"/>
      <c r="W87" s="79"/>
      <c r="X87" s="79"/>
      <c r="Y87" s="79"/>
      <c r="Z87" s="79"/>
      <c r="AA87" s="79"/>
      <c r="AB87" s="1"/>
    </row>
    <row r="88" spans="1:28" s="11" customFormat="1" ht="23.25" customHeight="1" x14ac:dyDescent="0.3">
      <c r="A88" s="64" t="s">
        <v>13</v>
      </c>
      <c r="B88" s="65">
        <f t="shared" si="7"/>
        <v>0</v>
      </c>
      <c r="C88" s="134"/>
      <c r="D88" s="135"/>
      <c r="E88" s="134"/>
      <c r="F88" s="135"/>
      <c r="G88" s="134"/>
      <c r="H88" s="135"/>
      <c r="I88" s="134"/>
      <c r="J88" s="135"/>
      <c r="K88" s="134"/>
      <c r="L88" s="135"/>
      <c r="M88" s="134"/>
      <c r="N88" s="135"/>
      <c r="O88" s="134"/>
      <c r="P88" s="136"/>
      <c r="Q88" s="7"/>
      <c r="R88" s="7"/>
      <c r="S88" s="7"/>
      <c r="T88" s="7"/>
      <c r="U88" s="7"/>
      <c r="V88" s="7"/>
      <c r="W88" s="79"/>
      <c r="X88" s="79"/>
      <c r="Y88" s="79"/>
      <c r="Z88" s="79"/>
      <c r="AA88" s="79"/>
      <c r="AB88" s="1"/>
    </row>
    <row r="89" spans="1:28" s="11" customFormat="1" ht="23.25" customHeight="1" x14ac:dyDescent="0.3">
      <c r="A89" s="62" t="s">
        <v>14</v>
      </c>
      <c r="B89" s="63">
        <f t="shared" si="7"/>
        <v>0</v>
      </c>
      <c r="C89" s="137"/>
      <c r="D89" s="139"/>
      <c r="E89" s="137"/>
      <c r="F89" s="139"/>
      <c r="G89" s="137"/>
      <c r="H89" s="139"/>
      <c r="I89" s="137"/>
      <c r="J89" s="139"/>
      <c r="K89" s="137"/>
      <c r="L89" s="139"/>
      <c r="M89" s="137"/>
      <c r="N89" s="139"/>
      <c r="O89" s="137"/>
      <c r="P89" s="138"/>
      <c r="Q89" s="7"/>
      <c r="R89" s="7"/>
      <c r="S89" s="7"/>
      <c r="T89" s="7"/>
      <c r="U89" s="7"/>
      <c r="V89" s="7"/>
      <c r="W89" s="79"/>
      <c r="X89" s="79"/>
      <c r="Y89" s="79"/>
      <c r="Z89" s="79"/>
      <c r="AA89" s="79"/>
      <c r="AB89" s="1"/>
    </row>
    <row r="90" spans="1:28" s="11" customFormat="1" ht="23.25" customHeight="1" x14ac:dyDescent="0.3">
      <c r="A90" s="66" t="s">
        <v>15</v>
      </c>
      <c r="B90" s="67">
        <f>+SUM(B78:B89)</f>
        <v>84958</v>
      </c>
      <c r="C90" s="130">
        <f t="shared" ref="C90:O90" si="8">+SUM(C78:C89)</f>
        <v>10914</v>
      </c>
      <c r="D90" s="131"/>
      <c r="E90" s="130">
        <f t="shared" si="8"/>
        <v>24316</v>
      </c>
      <c r="F90" s="131"/>
      <c r="G90" s="130">
        <f t="shared" si="8"/>
        <v>34962</v>
      </c>
      <c r="H90" s="131"/>
      <c r="I90" s="130">
        <f t="shared" si="8"/>
        <v>8221</v>
      </c>
      <c r="J90" s="131"/>
      <c r="K90" s="130">
        <f t="shared" si="8"/>
        <v>3751</v>
      </c>
      <c r="L90" s="131"/>
      <c r="M90" s="130">
        <f t="shared" si="8"/>
        <v>2757</v>
      </c>
      <c r="N90" s="131"/>
      <c r="O90" s="130">
        <f t="shared" si="8"/>
        <v>37</v>
      </c>
      <c r="P90" s="131"/>
      <c r="Q90" s="7"/>
      <c r="R90" s="7"/>
      <c r="S90" s="7"/>
      <c r="T90" s="7"/>
      <c r="U90" s="7"/>
      <c r="V90" s="7"/>
      <c r="W90" s="80"/>
      <c r="X90" s="80"/>
      <c r="Y90" s="80"/>
      <c r="Z90" s="80"/>
      <c r="AA90" s="80"/>
      <c r="AB90" s="7"/>
    </row>
    <row r="91" spans="1:28" s="11" customFormat="1" ht="23.25" customHeight="1" x14ac:dyDescent="0.3">
      <c r="A91" s="68" t="s">
        <v>49</v>
      </c>
      <c r="B91" s="69">
        <v>1</v>
      </c>
      <c r="C91" s="129">
        <f>+C90/$B$90</f>
        <v>0.12846347607052896</v>
      </c>
      <c r="D91" s="129"/>
      <c r="E91" s="129">
        <f>+E90/$B$90</f>
        <v>0.28621201064055179</v>
      </c>
      <c r="F91" s="129"/>
      <c r="G91" s="129">
        <f>+G90/$B$90</f>
        <v>0.41152098684055649</v>
      </c>
      <c r="H91" s="129"/>
      <c r="I91" s="129">
        <f>+I90/$B$90</f>
        <v>9.6765460580522142E-2</v>
      </c>
      <c r="J91" s="129"/>
      <c r="K91" s="129">
        <f>+K90/$B$90</f>
        <v>4.4151227665434688E-2</v>
      </c>
      <c r="L91" s="129"/>
      <c r="M91" s="129">
        <f>+M90/$B$90</f>
        <v>3.2451328891923065E-2</v>
      </c>
      <c r="N91" s="129"/>
      <c r="O91" s="129">
        <f>+O90/$B$90</f>
        <v>4.3550931048282683E-4</v>
      </c>
      <c r="P91" s="129"/>
      <c r="Q91" s="7"/>
      <c r="R91" s="7"/>
      <c r="S91" s="7"/>
      <c r="T91" s="7"/>
      <c r="U91" s="7"/>
      <c r="V91" s="7"/>
      <c r="W91" s="80"/>
      <c r="X91" s="80"/>
      <c r="Y91" s="80"/>
      <c r="Z91" s="80"/>
      <c r="AA91" s="80"/>
      <c r="AB91" s="7"/>
    </row>
    <row r="92" spans="1:28" s="11" customFormat="1" ht="18.75" customHeight="1" x14ac:dyDescent="0.3">
      <c r="A92" s="70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"/>
      <c r="R92" s="7"/>
      <c r="S92" s="7"/>
      <c r="T92" s="7"/>
      <c r="U92" s="7"/>
      <c r="V92" s="7"/>
      <c r="W92" s="80"/>
      <c r="X92" s="80"/>
      <c r="Y92" s="80"/>
      <c r="Z92" s="80"/>
      <c r="AA92" s="80"/>
      <c r="AB92" s="7"/>
    </row>
    <row r="93" spans="1:28" s="11" customFormat="1" ht="18.75" customHeight="1" x14ac:dyDescent="0.3">
      <c r="A93" s="70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"/>
      <c r="R93" s="7"/>
      <c r="S93" s="7"/>
      <c r="T93" s="7"/>
      <c r="U93" s="7"/>
      <c r="V93" s="7"/>
      <c r="W93" s="80"/>
      <c r="X93" s="80"/>
      <c r="Y93" s="80"/>
      <c r="Z93" s="80"/>
      <c r="AA93" s="80"/>
      <c r="AB93" s="7"/>
    </row>
    <row r="94" spans="1:28" s="11" customFormat="1" ht="23.25" customHeight="1" x14ac:dyDescent="0.3">
      <c r="A94" s="81" t="s">
        <v>101</v>
      </c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"/>
      <c r="R94" s="7"/>
      <c r="S94" s="7"/>
      <c r="T94" s="7"/>
      <c r="U94" s="7"/>
      <c r="V94" s="7"/>
      <c r="W94" s="80"/>
      <c r="X94" s="80"/>
      <c r="Y94" s="80"/>
      <c r="Z94" s="80"/>
      <c r="AA94" s="80"/>
      <c r="AB94" s="7"/>
    </row>
    <row r="95" spans="1:28" s="11" customFormat="1" ht="23.25" customHeight="1" x14ac:dyDescent="0.3">
      <c r="A95" s="2" t="s">
        <v>102</v>
      </c>
      <c r="B95" s="82"/>
      <c r="C95" s="82"/>
      <c r="D95" s="82"/>
      <c r="E95" s="82"/>
      <c r="F95" s="82"/>
      <c r="G95" s="82"/>
      <c r="H95" s="83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s="11" customFormat="1" ht="23.25" customHeight="1" x14ac:dyDescent="0.3">
      <c r="A96" s="2" t="s">
        <v>17</v>
      </c>
      <c r="B96" s="82"/>
      <c r="C96" s="82"/>
      <c r="D96" s="82"/>
      <c r="E96" s="82"/>
      <c r="F96" s="82"/>
      <c r="G96" s="82"/>
      <c r="H96" s="83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</sheetData>
  <mergeCells count="259">
    <mergeCell ref="O91:P91"/>
    <mergeCell ref="C91:D91"/>
    <mergeCell ref="E91:F91"/>
    <mergeCell ref="G91:H91"/>
    <mergeCell ref="I91:J91"/>
    <mergeCell ref="K91:L91"/>
    <mergeCell ref="M91:N91"/>
    <mergeCell ref="O89:P89"/>
    <mergeCell ref="C90:D90"/>
    <mergeCell ref="E90:F90"/>
    <mergeCell ref="G90:H90"/>
    <mergeCell ref="I90:J90"/>
    <mergeCell ref="K90:L90"/>
    <mergeCell ref="M90:N90"/>
    <mergeCell ref="O90:P90"/>
    <mergeCell ref="C89:D89"/>
    <mergeCell ref="E89:F89"/>
    <mergeCell ref="G89:H89"/>
    <mergeCell ref="I89:J89"/>
    <mergeCell ref="K89:L89"/>
    <mergeCell ref="M89:N89"/>
    <mergeCell ref="O87:P87"/>
    <mergeCell ref="C88:D88"/>
    <mergeCell ref="E88:F88"/>
    <mergeCell ref="G88:H88"/>
    <mergeCell ref="I88:J88"/>
    <mergeCell ref="K88:L88"/>
    <mergeCell ref="M88:N88"/>
    <mergeCell ref="O88:P88"/>
    <mergeCell ref="C87:D87"/>
    <mergeCell ref="E87:F87"/>
    <mergeCell ref="G87:H87"/>
    <mergeCell ref="I87:J87"/>
    <mergeCell ref="K87:L87"/>
    <mergeCell ref="M87:N87"/>
    <mergeCell ref="O85:P85"/>
    <mergeCell ref="C86:D86"/>
    <mergeCell ref="E86:F86"/>
    <mergeCell ref="G86:H86"/>
    <mergeCell ref="I86:J86"/>
    <mergeCell ref="K86:L86"/>
    <mergeCell ref="M86:N86"/>
    <mergeCell ref="O86:P86"/>
    <mergeCell ref="C85:D85"/>
    <mergeCell ref="E85:F85"/>
    <mergeCell ref="G85:H85"/>
    <mergeCell ref="I85:J85"/>
    <mergeCell ref="K85:L85"/>
    <mergeCell ref="M85:N85"/>
    <mergeCell ref="O83:P83"/>
    <mergeCell ref="C84:D84"/>
    <mergeCell ref="E84:F84"/>
    <mergeCell ref="G84:H84"/>
    <mergeCell ref="I84:J84"/>
    <mergeCell ref="K84:L84"/>
    <mergeCell ref="M84:N84"/>
    <mergeCell ref="O84:P84"/>
    <mergeCell ref="C83:D83"/>
    <mergeCell ref="E83:F83"/>
    <mergeCell ref="G83:H83"/>
    <mergeCell ref="I83:J83"/>
    <mergeCell ref="K83:L83"/>
    <mergeCell ref="M83:N83"/>
    <mergeCell ref="O81:P81"/>
    <mergeCell ref="C82:D82"/>
    <mergeCell ref="E82:F82"/>
    <mergeCell ref="G82:H82"/>
    <mergeCell ref="I82:J82"/>
    <mergeCell ref="K82:L82"/>
    <mergeCell ref="M82:N82"/>
    <mergeCell ref="O82:P82"/>
    <mergeCell ref="C81:D81"/>
    <mergeCell ref="E81:F81"/>
    <mergeCell ref="G81:H81"/>
    <mergeCell ref="I81:J81"/>
    <mergeCell ref="K81:L81"/>
    <mergeCell ref="M81:N81"/>
    <mergeCell ref="O79:P79"/>
    <mergeCell ref="C80:D80"/>
    <mergeCell ref="E80:F80"/>
    <mergeCell ref="G80:H80"/>
    <mergeCell ref="I80:J80"/>
    <mergeCell ref="K80:L80"/>
    <mergeCell ref="M80:N80"/>
    <mergeCell ref="O80:P80"/>
    <mergeCell ref="C79:D79"/>
    <mergeCell ref="E79:F79"/>
    <mergeCell ref="G79:H79"/>
    <mergeCell ref="I79:J79"/>
    <mergeCell ref="K79:L79"/>
    <mergeCell ref="M79:N79"/>
    <mergeCell ref="O77:P77"/>
    <mergeCell ref="C78:D78"/>
    <mergeCell ref="E78:F78"/>
    <mergeCell ref="G78:H78"/>
    <mergeCell ref="I78:J78"/>
    <mergeCell ref="K78:L78"/>
    <mergeCell ref="M78:N78"/>
    <mergeCell ref="O78:P78"/>
    <mergeCell ref="C77:D77"/>
    <mergeCell ref="E77:F77"/>
    <mergeCell ref="G77:H77"/>
    <mergeCell ref="I77:J77"/>
    <mergeCell ref="K77:L77"/>
    <mergeCell ref="M77:N77"/>
    <mergeCell ref="C71:D71"/>
    <mergeCell ref="E71:F71"/>
    <mergeCell ref="G71:H71"/>
    <mergeCell ref="I71:J71"/>
    <mergeCell ref="W71:X71"/>
    <mergeCell ref="Y71:Z71"/>
    <mergeCell ref="C70:D70"/>
    <mergeCell ref="E70:F70"/>
    <mergeCell ref="G70:H70"/>
    <mergeCell ref="I70:J70"/>
    <mergeCell ref="W70:X70"/>
    <mergeCell ref="Y70:Z70"/>
    <mergeCell ref="C69:D69"/>
    <mergeCell ref="E69:F69"/>
    <mergeCell ref="G69:H69"/>
    <mergeCell ref="I69:J69"/>
    <mergeCell ref="W69:X69"/>
    <mergeCell ref="Y69:Z69"/>
    <mergeCell ref="C68:D68"/>
    <mergeCell ref="E68:F68"/>
    <mergeCell ref="G68:H68"/>
    <mergeCell ref="I68:J68"/>
    <mergeCell ref="W68:X68"/>
    <mergeCell ref="Y68:Z68"/>
    <mergeCell ref="C67:D67"/>
    <mergeCell ref="E67:F67"/>
    <mergeCell ref="G67:H67"/>
    <mergeCell ref="I67:J67"/>
    <mergeCell ref="W67:X67"/>
    <mergeCell ref="Y67:Z67"/>
    <mergeCell ref="C66:D66"/>
    <mergeCell ref="E66:F66"/>
    <mergeCell ref="G66:H66"/>
    <mergeCell ref="I66:J66"/>
    <mergeCell ref="W66:X66"/>
    <mergeCell ref="Y66:Z66"/>
    <mergeCell ref="C65:D65"/>
    <mergeCell ref="E65:F65"/>
    <mergeCell ref="G65:H65"/>
    <mergeCell ref="I65:J65"/>
    <mergeCell ref="W65:X65"/>
    <mergeCell ref="Y65:Z65"/>
    <mergeCell ref="C64:D64"/>
    <mergeCell ref="E64:F64"/>
    <mergeCell ref="G64:H64"/>
    <mergeCell ref="I64:J64"/>
    <mergeCell ref="W64:X64"/>
    <mergeCell ref="Y64:Z64"/>
    <mergeCell ref="C63:D63"/>
    <mergeCell ref="E63:F63"/>
    <mergeCell ref="G63:H63"/>
    <mergeCell ref="I63:J63"/>
    <mergeCell ref="W63:X63"/>
    <mergeCell ref="Y63:Z63"/>
    <mergeCell ref="C62:D62"/>
    <mergeCell ref="E62:F62"/>
    <mergeCell ref="G62:H62"/>
    <mergeCell ref="I62:J62"/>
    <mergeCell ref="W62:X62"/>
    <mergeCell ref="Y62:Z62"/>
    <mergeCell ref="C61:D61"/>
    <mergeCell ref="E61:F61"/>
    <mergeCell ref="G61:H61"/>
    <mergeCell ref="I61:J61"/>
    <mergeCell ref="W61:X61"/>
    <mergeCell ref="Y61:Z61"/>
    <mergeCell ref="C60:D60"/>
    <mergeCell ref="E60:F60"/>
    <mergeCell ref="G60:H60"/>
    <mergeCell ref="I60:J60"/>
    <mergeCell ref="W60:X60"/>
    <mergeCell ref="Y60:Z60"/>
    <mergeCell ref="Y58:Z58"/>
    <mergeCell ref="C59:D59"/>
    <mergeCell ref="E59:F59"/>
    <mergeCell ref="G59:H59"/>
    <mergeCell ref="I59:J59"/>
    <mergeCell ref="W59:X59"/>
    <mergeCell ref="Y59:Z59"/>
    <mergeCell ref="E56:F57"/>
    <mergeCell ref="G56:H57"/>
    <mergeCell ref="I56:J57"/>
    <mergeCell ref="W57:X57"/>
    <mergeCell ref="Y57:Z57"/>
    <mergeCell ref="C58:D58"/>
    <mergeCell ref="E58:F58"/>
    <mergeCell ref="G58:H58"/>
    <mergeCell ref="I58:J58"/>
    <mergeCell ref="W58:X58"/>
    <mergeCell ref="B43:C43"/>
    <mergeCell ref="B44:C44"/>
    <mergeCell ref="B45:C45"/>
    <mergeCell ref="A46:C46"/>
    <mergeCell ref="A56:A57"/>
    <mergeCell ref="B56:B57"/>
    <mergeCell ref="C56:D57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22:C22"/>
    <mergeCell ref="Z22:AA22"/>
    <mergeCell ref="B23:C23"/>
    <mergeCell ref="Z23:AA23"/>
    <mergeCell ref="B24:C24"/>
    <mergeCell ref="Z24:AA24"/>
    <mergeCell ref="B19:C19"/>
    <mergeCell ref="Z19:AA19"/>
    <mergeCell ref="B20:C20"/>
    <mergeCell ref="Z20:AA20"/>
    <mergeCell ref="B21:C21"/>
    <mergeCell ref="Z21:AA21"/>
    <mergeCell ref="B16:C16"/>
    <mergeCell ref="Z16:AA16"/>
    <mergeCell ref="B17:C17"/>
    <mergeCell ref="Z17:AA17"/>
    <mergeCell ref="B18:C18"/>
    <mergeCell ref="Z18:AA18"/>
    <mergeCell ref="O14:O15"/>
    <mergeCell ref="P14:P15"/>
    <mergeCell ref="Q14:Q15"/>
    <mergeCell ref="U14:W15"/>
    <mergeCell ref="X14:Y15"/>
    <mergeCell ref="Z14:AA15"/>
    <mergeCell ref="I14:I15"/>
    <mergeCell ref="J14:J15"/>
    <mergeCell ref="K14:K15"/>
    <mergeCell ref="L14:L15"/>
    <mergeCell ref="M14:M15"/>
    <mergeCell ref="N14:N15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53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AER</vt:lpstr>
      <vt:lpstr>'ER AER'!Área_de_impresión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oangulo</cp:lastModifiedBy>
  <cp:lastPrinted>2018-11-15T23:19:59Z</cp:lastPrinted>
  <dcterms:created xsi:type="dcterms:W3CDTF">2017-02-04T20:16:38Z</dcterms:created>
  <dcterms:modified xsi:type="dcterms:W3CDTF">2018-11-16T20:25:24Z</dcterms:modified>
</cp:coreProperties>
</file>