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3000" yWindow="1275" windowWidth="18540" windowHeight="1089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1" l="1"/>
  <c r="O7" i="1"/>
  <c r="P7" i="1" s="1"/>
  <c r="O31" i="1"/>
  <c r="Q12" i="1" l="1"/>
  <c r="Q21" i="1"/>
  <c r="Q8" i="1"/>
  <c r="Q13" i="1"/>
  <c r="Q19" i="1"/>
  <c r="Q16" i="1"/>
  <c r="Q9" i="1"/>
  <c r="Q26" i="1"/>
  <c r="Q24" i="1"/>
  <c r="Q18" i="1"/>
  <c r="Q14" i="1"/>
  <c r="Q10" i="1"/>
  <c r="Q15" i="1"/>
  <c r="Q22" i="1"/>
  <c r="Q31" i="1"/>
  <c r="Q30" i="1"/>
  <c r="Q28" i="1"/>
  <c r="Q11" i="1"/>
  <c r="Q17" i="1"/>
  <c r="Q20" i="1"/>
  <c r="Q25" i="1"/>
  <c r="Q23" i="1"/>
  <c r="Q29" i="1"/>
  <c r="Q27" i="1"/>
  <c r="Q35" i="1" l="1"/>
  <c r="K35" i="1"/>
  <c r="I35" i="1"/>
  <c r="H35" i="1"/>
  <c r="G35" i="1"/>
  <c r="F35" i="1"/>
  <c r="E35" i="1"/>
  <c r="D35" i="1"/>
  <c r="C35" i="1"/>
  <c r="J35" i="1"/>
  <c r="O29" i="1"/>
  <c r="O30" i="1"/>
  <c r="O27" i="1"/>
  <c r="P27" i="1" s="1"/>
  <c r="O28" i="1"/>
  <c r="O26" i="1"/>
  <c r="O23" i="1"/>
  <c r="O25" i="1"/>
  <c r="O22" i="1"/>
  <c r="O21" i="1"/>
  <c r="O19" i="1"/>
  <c r="O15" i="1"/>
  <c r="O16" i="1"/>
  <c r="O24" i="1"/>
  <c r="O13" i="1"/>
  <c r="O20" i="1"/>
  <c r="O17" i="1"/>
  <c r="O18" i="1"/>
  <c r="O11" i="1"/>
  <c r="P11" i="1" s="1"/>
  <c r="O10" i="1"/>
  <c r="O12" i="1"/>
  <c r="P12" i="1" s="1"/>
  <c r="O14" i="1"/>
  <c r="O9" i="1"/>
  <c r="O8" i="1"/>
  <c r="O35" i="1" l="1"/>
  <c r="P35" i="1" s="1"/>
  <c r="P36" i="1" s="1"/>
  <c r="P37" i="1" s="1"/>
  <c r="T35" i="1"/>
  <c r="S35" i="1"/>
  <c r="R35" i="1"/>
  <c r="P17" i="1" l="1"/>
  <c r="P21" i="1" l="1"/>
  <c r="P16" i="1" l="1"/>
  <c r="P9" i="1"/>
  <c r="P13" i="1"/>
  <c r="P14" i="1"/>
  <c r="P24" i="1"/>
  <c r="P15" i="1"/>
  <c r="P30" i="1"/>
  <c r="P28" i="1"/>
  <c r="P10" i="1"/>
  <c r="P29" i="1"/>
  <c r="P20" i="1"/>
  <c r="P25" i="1"/>
  <c r="P19" i="1"/>
  <c r="P22" i="1"/>
  <c r="P31" i="1"/>
  <c r="P18" i="1"/>
  <c r="P23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<sst xmlns="http://schemas.openxmlformats.org/spreadsheetml/2006/main" count="54" uniqueCount="53">
  <si>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</si>
  <si>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</si>
  <si>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</si>
  <si>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</si>
  <si>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</si>
  <si>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</si>
  <si>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</si>
  <si>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</si>
  <si>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</si>
  <si>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</si>
  <si>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</si>
  <si>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</si>
  <si>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</si>
  <si>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</si>
  <si>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</si>
  <si>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</si>
  <si>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</si>
  <si>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</si>
  <si>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</si>
  <si>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</si>
  <si>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</si>
  <si>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</si>
  <si>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</si>
  <si>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</si>
  <si>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</si>
  <si>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</si>
  <si>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</si>
  <si>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</si>
  <si>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</si>
  <si>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</si>
  <si>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</si>
  <si>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</si>
  <si>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</si>
  <si>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</si>
  <si>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</si>
  <si>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</si>
  <si>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</si>
  <si>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</si>
  <si>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</si>
  <si>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</si>
  <si>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</si>
  <si>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</si>
  <si>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</si>
  <si>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</si>
  <si>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</si>
  <si>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</si>
  <si>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</si>
  <si>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</si>
  <si>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</si>
  <si>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</si>
  <si>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SISEGC - UPPM - AURORA</t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</si>
  <si>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</si>
  <si>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Periodo: Enero - Octubre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</si>
</sst>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7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7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9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14" fillId="2" borderId="0" xfId="5" applyFont="1" applyFill="1" applyAlignment="1">
      <alignment vertical="center"/>
    </xf>
    <xf numFmtId="0" fontId="4" fillId="6" borderId="3" xfId="0" applyFont="1" applyFill="1" applyBorder="1" applyAlignment="1">
      <alignment horizontal="right" vertical="center" wrapText="1" indent="1"/>
    </xf>
    <xf numFmtId="0" fontId="5" fillId="4" borderId="0" xfId="0" applyFont="1" applyFill="1" applyAlignment="1">
      <alignment horizontal="justify" vertical="center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PROGRAMA NACIONAL AURORA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Octubre,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Piura</c:v>
                </c:pt>
                <c:pt idx="5">
                  <c:v>Ancash</c:v>
                </c:pt>
                <c:pt idx="6">
                  <c:v>Ayacucho</c:v>
                </c:pt>
                <c:pt idx="7">
                  <c:v>Junin</c:v>
                </c:pt>
                <c:pt idx="8">
                  <c:v>Lambayeque</c:v>
                </c:pt>
                <c:pt idx="9">
                  <c:v>Callao</c:v>
                </c:pt>
                <c:pt idx="10">
                  <c:v>Puno</c:v>
                </c:pt>
                <c:pt idx="11">
                  <c:v>Ica</c:v>
                </c:pt>
                <c:pt idx="12">
                  <c:v>Cajamarca</c:v>
                </c:pt>
                <c:pt idx="13">
                  <c:v>San Martin</c:v>
                </c:pt>
                <c:pt idx="14">
                  <c:v>Apurimac</c:v>
                </c:pt>
                <c:pt idx="15">
                  <c:v>Loreto</c:v>
                </c:pt>
                <c:pt idx="16">
                  <c:v>Tumbes</c:v>
                </c:pt>
                <c:pt idx="17">
                  <c:v>Huanuco</c:v>
                </c:pt>
                <c:pt idx="18">
                  <c:v>Tacna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22568</c:v>
                </c:pt>
                <c:pt idx="1">
                  <c:v>7566</c:v>
                </c:pt>
                <c:pt idx="2">
                  <c:v>5281</c:v>
                </c:pt>
                <c:pt idx="3">
                  <c:v>4363</c:v>
                </c:pt>
                <c:pt idx="4">
                  <c:v>3618</c:v>
                </c:pt>
                <c:pt idx="5">
                  <c:v>3458</c:v>
                </c:pt>
                <c:pt idx="6">
                  <c:v>2848</c:v>
                </c:pt>
                <c:pt idx="7">
                  <c:v>2859</c:v>
                </c:pt>
                <c:pt idx="8">
                  <c:v>2357</c:v>
                </c:pt>
                <c:pt idx="9">
                  <c:v>2206</c:v>
                </c:pt>
                <c:pt idx="10">
                  <c:v>2569</c:v>
                </c:pt>
                <c:pt idx="11">
                  <c:v>2340</c:v>
                </c:pt>
                <c:pt idx="12">
                  <c:v>2051</c:v>
                </c:pt>
                <c:pt idx="13">
                  <c:v>2444</c:v>
                </c:pt>
                <c:pt idx="14">
                  <c:v>1969</c:v>
                </c:pt>
                <c:pt idx="15">
                  <c:v>1492</c:v>
                </c:pt>
                <c:pt idx="16">
                  <c:v>1494</c:v>
                </c:pt>
                <c:pt idx="17">
                  <c:v>1736</c:v>
                </c:pt>
                <c:pt idx="18">
                  <c:v>1526</c:v>
                </c:pt>
                <c:pt idx="19">
                  <c:v>981</c:v>
                </c:pt>
                <c:pt idx="20">
                  <c:v>1061</c:v>
                </c:pt>
                <c:pt idx="21">
                  <c:v>757</c:v>
                </c:pt>
                <c:pt idx="22">
                  <c:v>594</c:v>
                </c:pt>
                <c:pt idx="23">
                  <c:v>601</c:v>
                </c:pt>
                <c:pt idx="24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9978688"/>
        <c:axId val="179979080"/>
      </c:barChart>
      <c:catAx>
        <c:axId val="1799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7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7908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786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38</xdr:row>
      <xdr:rowOff>15664</xdr:rowOff>
    </xdr:from>
    <xdr:to>
      <xdr:col>19</xdr:col>
      <xdr:colOff>672149</xdr:colOff>
      <xdr:row>58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topLeftCell="B1" zoomScale="90" zoomScaleNormal="100" zoomScaleSheetLayoutView="90" workbookViewId="0">
      <pane ySplit="6" topLeftCell="A7" activePane="bottomLeft" state="frozen"/>
      <selection pane="bottomLeft" activeCell="O35" sqref="O3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1" customWidth="1"/>
    <col min="12" max="13" width="5.5703125" style="21" customWidth="1"/>
    <col min="14" max="14" width="6.140625" style="21" customWidth="1"/>
    <col min="15" max="15" width="7" style="21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ht="22.5" customHeight="1" x14ac:dyDescent="0.2">
      <c r="A4" s="58" t="s">
        <v>52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s="53" customFormat="1" ht="12.75" hidden="1" customHeight="1" x14ac:dyDescent="0.2">
      <c r="A5" s="49"/>
      <c r="B5" s="50"/>
      <c r="C5" s="51">
        <v>22</v>
      </c>
      <c r="D5" s="52">
        <v>20</v>
      </c>
      <c r="E5" s="52">
        <v>11</v>
      </c>
      <c r="F5" s="52">
        <v>0</v>
      </c>
      <c r="G5" s="52">
        <v>0</v>
      </c>
      <c r="H5" s="52">
        <v>0</v>
      </c>
      <c r="I5" s="52">
        <v>22</v>
      </c>
      <c r="J5" s="52">
        <v>21</v>
      </c>
      <c r="K5" s="52">
        <v>22</v>
      </c>
      <c r="L5" s="52">
        <v>22</v>
      </c>
      <c r="M5" s="52"/>
      <c r="N5" s="49"/>
      <c r="O5" s="49"/>
      <c r="P5" s="49"/>
      <c r="Q5" s="49"/>
    </row>
    <row r="6" spans="1:20" s="47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>
        <v>1821</v>
      </c>
      <c r="F7" s="10">
        <v>0</v>
      </c>
      <c r="G7" s="10">
        <v>0</v>
      </c>
      <c r="H7" s="10">
        <v>0</v>
      </c>
      <c r="I7" s="10">
        <v>696</v>
      </c>
      <c r="J7" s="10">
        <v>1655</v>
      </c>
      <c r="K7" s="10">
        <v>2191</v>
      </c>
      <c r="L7" s="10">
        <v>4213</v>
      </c>
      <c r="M7" s="10"/>
      <c r="N7" s="11"/>
      <c r="O7" s="12">
        <f>SUM(C7:N7)</f>
        <v>22568</v>
      </c>
      <c r="P7" s="37">
        <f>O7/(SUM($C$5:$N$5))</f>
        <v>161.19999999999999</v>
      </c>
      <c r="Q7" s="48">
        <f>R7+S7+T7</f>
        <v>83</v>
      </c>
      <c r="R7" s="55">
        <v>34</v>
      </c>
      <c r="S7" s="55">
        <v>49</v>
      </c>
      <c r="T7" s="55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>
        <v>953</v>
      </c>
      <c r="F8" s="10">
        <v>0</v>
      </c>
      <c r="G8" s="15">
        <v>0</v>
      </c>
      <c r="H8" s="15">
        <v>0</v>
      </c>
      <c r="I8" s="15">
        <v>0</v>
      </c>
      <c r="J8" s="15">
        <v>0</v>
      </c>
      <c r="K8" s="15">
        <v>1623</v>
      </c>
      <c r="L8" s="15">
        <v>2009</v>
      </c>
      <c r="M8" s="15"/>
      <c r="N8" s="16"/>
      <c r="O8" s="12">
        <f t="shared" ref="O8:O30" si="0">SUM(C8:N8)</f>
        <v>7566</v>
      </c>
      <c r="P8" s="37">
        <f t="shared" ref="P8:P31" si="1">O8/(SUM($C$5:$N$5))</f>
        <v>54.042857142857144</v>
      </c>
      <c r="Q8" s="48">
        <f t="shared" ref="Q8:Q31" si="2">R8+S8+T8</f>
        <v>21</v>
      </c>
      <c r="R8" s="55">
        <v>11</v>
      </c>
      <c r="S8" s="55">
        <v>10</v>
      </c>
      <c r="T8" s="55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>
        <v>480</v>
      </c>
      <c r="F9" s="10">
        <v>0</v>
      </c>
      <c r="G9" s="15">
        <v>0</v>
      </c>
      <c r="H9" s="15">
        <v>0</v>
      </c>
      <c r="I9" s="15">
        <v>893</v>
      </c>
      <c r="J9" s="15">
        <v>177</v>
      </c>
      <c r="K9" s="15">
        <v>0</v>
      </c>
      <c r="L9" s="15">
        <v>1543</v>
      </c>
      <c r="M9" s="15"/>
      <c r="N9" s="16"/>
      <c r="O9" s="12">
        <f t="shared" si="0"/>
        <v>5281</v>
      </c>
      <c r="P9" s="37">
        <f t="shared" si="1"/>
        <v>37.721428571428568</v>
      </c>
      <c r="Q9" s="48">
        <f t="shared" si="2"/>
        <v>26</v>
      </c>
      <c r="R9" s="55">
        <v>18</v>
      </c>
      <c r="S9" s="55">
        <v>8</v>
      </c>
      <c r="T9" s="55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>
        <v>574</v>
      </c>
      <c r="F10" s="10">
        <v>0</v>
      </c>
      <c r="G10" s="15">
        <v>0</v>
      </c>
      <c r="H10" s="15">
        <v>0</v>
      </c>
      <c r="I10" s="15">
        <v>347</v>
      </c>
      <c r="J10" s="15">
        <v>488</v>
      </c>
      <c r="K10" s="15">
        <v>252</v>
      </c>
      <c r="L10" s="15">
        <v>734</v>
      </c>
      <c r="M10" s="15"/>
      <c r="N10" s="16"/>
      <c r="O10" s="12">
        <f t="shared" si="0"/>
        <v>4363</v>
      </c>
      <c r="P10" s="37">
        <f t="shared" si="1"/>
        <v>31.164285714285715</v>
      </c>
      <c r="Q10" s="48">
        <f t="shared" si="2"/>
        <v>23</v>
      </c>
      <c r="R10" s="55">
        <v>15</v>
      </c>
      <c r="S10" s="55">
        <v>8</v>
      </c>
      <c r="T10" s="55">
        <v>0</v>
      </c>
    </row>
    <row r="11" spans="1:20" ht="15" customHeight="1" x14ac:dyDescent="0.2">
      <c r="A11" s="7">
        <v>5</v>
      </c>
      <c r="B11" s="14" t="s">
        <v>36</v>
      </c>
      <c r="C11" s="9">
        <v>759</v>
      </c>
      <c r="D11" s="10">
        <v>700</v>
      </c>
      <c r="E11" s="10">
        <v>372</v>
      </c>
      <c r="F11" s="10">
        <v>0</v>
      </c>
      <c r="G11" s="15">
        <v>0</v>
      </c>
      <c r="H11" s="15">
        <v>0</v>
      </c>
      <c r="I11" s="15">
        <v>377</v>
      </c>
      <c r="J11" s="15">
        <v>421</v>
      </c>
      <c r="K11" s="15">
        <v>446</v>
      </c>
      <c r="L11" s="15">
        <v>543</v>
      </c>
      <c r="M11" s="15"/>
      <c r="N11" s="16"/>
      <c r="O11" s="12">
        <f t="shared" si="0"/>
        <v>3618</v>
      </c>
      <c r="P11" s="37">
        <f t="shared" si="1"/>
        <v>25.842857142857142</v>
      </c>
      <c r="Q11" s="48">
        <f t="shared" si="2"/>
        <v>18</v>
      </c>
      <c r="R11" s="55">
        <v>8</v>
      </c>
      <c r="S11" s="55">
        <v>9</v>
      </c>
      <c r="T11" s="55">
        <v>1</v>
      </c>
    </row>
    <row r="12" spans="1:20" ht="15" customHeight="1" x14ac:dyDescent="0.2">
      <c r="A12" s="13">
        <v>6</v>
      </c>
      <c r="B12" s="14" t="s">
        <v>18</v>
      </c>
      <c r="C12" s="9">
        <v>1006</v>
      </c>
      <c r="D12" s="10">
        <v>904</v>
      </c>
      <c r="E12" s="10">
        <v>412</v>
      </c>
      <c r="F12" s="10">
        <v>0</v>
      </c>
      <c r="G12" s="15">
        <v>0</v>
      </c>
      <c r="H12" s="15">
        <v>0</v>
      </c>
      <c r="I12" s="15">
        <v>0</v>
      </c>
      <c r="J12" s="15">
        <v>58</v>
      </c>
      <c r="K12" s="15">
        <v>204</v>
      </c>
      <c r="L12" s="15">
        <v>874</v>
      </c>
      <c r="M12" s="15"/>
      <c r="N12" s="16"/>
      <c r="O12" s="12">
        <f t="shared" si="0"/>
        <v>3458</v>
      </c>
      <c r="P12" s="37">
        <f t="shared" si="1"/>
        <v>24.7</v>
      </c>
      <c r="Q12" s="48">
        <f t="shared" si="2"/>
        <v>28</v>
      </c>
      <c r="R12" s="55">
        <v>21</v>
      </c>
      <c r="S12" s="55">
        <v>7</v>
      </c>
      <c r="T12" s="55">
        <v>0</v>
      </c>
    </row>
    <row r="13" spans="1:20" ht="15" customHeight="1" x14ac:dyDescent="0.2">
      <c r="A13" s="7">
        <v>7</v>
      </c>
      <c r="B13" s="14" t="s">
        <v>21</v>
      </c>
      <c r="C13" s="9">
        <v>600</v>
      </c>
      <c r="D13" s="10">
        <v>548</v>
      </c>
      <c r="E13" s="10">
        <v>278</v>
      </c>
      <c r="F13" s="10">
        <v>0</v>
      </c>
      <c r="G13" s="15">
        <v>0</v>
      </c>
      <c r="H13" s="15">
        <v>0</v>
      </c>
      <c r="I13" s="15">
        <v>454</v>
      </c>
      <c r="J13" s="15">
        <v>303</v>
      </c>
      <c r="K13" s="15">
        <v>61</v>
      </c>
      <c r="L13" s="15">
        <v>604</v>
      </c>
      <c r="M13" s="15"/>
      <c r="N13" s="16"/>
      <c r="O13" s="12">
        <f t="shared" si="0"/>
        <v>2848</v>
      </c>
      <c r="P13" s="37">
        <f t="shared" si="1"/>
        <v>20.342857142857142</v>
      </c>
      <c r="Q13" s="48">
        <f t="shared" si="2"/>
        <v>15</v>
      </c>
      <c r="R13" s="55">
        <v>12</v>
      </c>
      <c r="S13" s="55">
        <v>3</v>
      </c>
      <c r="T13" s="55">
        <v>0</v>
      </c>
    </row>
    <row r="14" spans="1:20" ht="15" customHeight="1" x14ac:dyDescent="0.2">
      <c r="A14" s="13">
        <v>8</v>
      </c>
      <c r="B14" s="14" t="s">
        <v>28</v>
      </c>
      <c r="C14" s="9">
        <v>801</v>
      </c>
      <c r="D14" s="10">
        <v>675</v>
      </c>
      <c r="E14" s="10">
        <v>317</v>
      </c>
      <c r="F14" s="10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151</v>
      </c>
      <c r="L14" s="15">
        <v>915</v>
      </c>
      <c r="M14" s="15"/>
      <c r="N14" s="16"/>
      <c r="O14" s="12">
        <f t="shared" si="0"/>
        <v>2859</v>
      </c>
      <c r="P14" s="37">
        <f t="shared" si="1"/>
        <v>20.421428571428571</v>
      </c>
      <c r="Q14" s="48">
        <f t="shared" si="2"/>
        <v>17</v>
      </c>
      <c r="R14" s="55">
        <v>12</v>
      </c>
      <c r="S14" s="55">
        <v>5</v>
      </c>
      <c r="T14" s="55">
        <v>0</v>
      </c>
    </row>
    <row r="15" spans="1:20" ht="15" customHeight="1" x14ac:dyDescent="0.2">
      <c r="A15" s="7">
        <v>9</v>
      </c>
      <c r="B15" s="14" t="s">
        <v>30</v>
      </c>
      <c r="C15" s="9">
        <v>532</v>
      </c>
      <c r="D15" s="10">
        <v>503</v>
      </c>
      <c r="E15" s="10">
        <v>270</v>
      </c>
      <c r="F15" s="10">
        <v>0</v>
      </c>
      <c r="G15" s="15">
        <v>0</v>
      </c>
      <c r="H15" s="15">
        <v>0</v>
      </c>
      <c r="I15" s="15">
        <v>202</v>
      </c>
      <c r="J15" s="15">
        <v>168</v>
      </c>
      <c r="K15" s="15">
        <v>255</v>
      </c>
      <c r="L15" s="15">
        <v>427</v>
      </c>
      <c r="M15" s="15"/>
      <c r="N15" s="16"/>
      <c r="O15" s="12">
        <f t="shared" si="0"/>
        <v>2357</v>
      </c>
      <c r="P15" s="37">
        <f t="shared" si="1"/>
        <v>16.835714285714285</v>
      </c>
      <c r="Q15" s="48">
        <f t="shared" si="2"/>
        <v>12</v>
      </c>
      <c r="R15" s="55">
        <v>3</v>
      </c>
      <c r="S15" s="55">
        <v>9</v>
      </c>
      <c r="T15" s="55">
        <v>0</v>
      </c>
    </row>
    <row r="16" spans="1:20" ht="15" customHeight="1" x14ac:dyDescent="0.2">
      <c r="A16" s="13">
        <v>10</v>
      </c>
      <c r="B16" s="14" t="s">
        <v>23</v>
      </c>
      <c r="C16" s="9">
        <v>464</v>
      </c>
      <c r="D16" s="10">
        <v>445</v>
      </c>
      <c r="E16" s="10">
        <v>222</v>
      </c>
      <c r="F16" s="10">
        <v>0</v>
      </c>
      <c r="G16" s="15">
        <v>0</v>
      </c>
      <c r="H16" s="15">
        <v>0</v>
      </c>
      <c r="I16" s="15">
        <v>194</v>
      </c>
      <c r="J16" s="15">
        <v>245</v>
      </c>
      <c r="K16" s="15">
        <v>258</v>
      </c>
      <c r="L16" s="15">
        <v>378</v>
      </c>
      <c r="M16" s="15"/>
      <c r="N16" s="16"/>
      <c r="O16" s="12">
        <f t="shared" si="0"/>
        <v>2206</v>
      </c>
      <c r="P16" s="37">
        <f t="shared" si="1"/>
        <v>15.757142857142858</v>
      </c>
      <c r="Q16" s="48">
        <f t="shared" si="2"/>
        <v>8</v>
      </c>
      <c r="R16" s="55">
        <v>4</v>
      </c>
      <c r="S16" s="55">
        <v>4</v>
      </c>
      <c r="T16" s="55">
        <v>0</v>
      </c>
    </row>
    <row r="17" spans="1:20" ht="15" customHeight="1" x14ac:dyDescent="0.2">
      <c r="A17" s="7">
        <v>11</v>
      </c>
      <c r="B17" s="14" t="s">
        <v>37</v>
      </c>
      <c r="C17" s="9">
        <v>493</v>
      </c>
      <c r="D17" s="10">
        <v>451</v>
      </c>
      <c r="E17" s="10">
        <v>308</v>
      </c>
      <c r="F17" s="10">
        <v>0</v>
      </c>
      <c r="G17" s="15">
        <v>0</v>
      </c>
      <c r="H17" s="15">
        <v>0</v>
      </c>
      <c r="I17" s="15">
        <v>406</v>
      </c>
      <c r="J17" s="15">
        <v>132</v>
      </c>
      <c r="K17" s="15">
        <v>29</v>
      </c>
      <c r="L17" s="15">
        <v>750</v>
      </c>
      <c r="M17" s="15"/>
      <c r="N17" s="16"/>
      <c r="O17" s="12">
        <f t="shared" si="0"/>
        <v>2569</v>
      </c>
      <c r="P17" s="37">
        <f t="shared" si="1"/>
        <v>18.350000000000001</v>
      </c>
      <c r="Q17" s="48">
        <f t="shared" si="2"/>
        <v>18</v>
      </c>
      <c r="R17" s="55">
        <v>13</v>
      </c>
      <c r="S17" s="55">
        <v>5</v>
      </c>
      <c r="T17" s="55">
        <v>0</v>
      </c>
    </row>
    <row r="18" spans="1:20" ht="15" customHeight="1" x14ac:dyDescent="0.2">
      <c r="A18" s="13">
        <v>12</v>
      </c>
      <c r="B18" s="14" t="s">
        <v>27</v>
      </c>
      <c r="C18" s="9">
        <v>661</v>
      </c>
      <c r="D18" s="10">
        <v>637</v>
      </c>
      <c r="E18" s="10">
        <v>352</v>
      </c>
      <c r="F18" s="10">
        <v>0</v>
      </c>
      <c r="G18" s="15">
        <v>0</v>
      </c>
      <c r="H18" s="15">
        <v>0</v>
      </c>
      <c r="I18" s="15">
        <v>0</v>
      </c>
      <c r="J18" s="15">
        <v>0</v>
      </c>
      <c r="K18" s="15">
        <v>116</v>
      </c>
      <c r="L18" s="15">
        <v>574</v>
      </c>
      <c r="M18" s="15"/>
      <c r="N18" s="16"/>
      <c r="O18" s="12">
        <f t="shared" si="0"/>
        <v>2340</v>
      </c>
      <c r="P18" s="37">
        <f t="shared" si="1"/>
        <v>16.714285714285715</v>
      </c>
      <c r="Q18" s="48">
        <f t="shared" si="2"/>
        <v>16</v>
      </c>
      <c r="R18" s="55">
        <v>7</v>
      </c>
      <c r="S18" s="55">
        <v>9</v>
      </c>
      <c r="T18" s="55">
        <v>0</v>
      </c>
    </row>
    <row r="19" spans="1:20" ht="15" customHeight="1" x14ac:dyDescent="0.2">
      <c r="A19" s="7">
        <v>13</v>
      </c>
      <c r="B19" s="14" t="s">
        <v>22</v>
      </c>
      <c r="C19" s="9">
        <v>359</v>
      </c>
      <c r="D19" s="10">
        <v>394</v>
      </c>
      <c r="E19" s="10">
        <v>190</v>
      </c>
      <c r="F19" s="10">
        <v>0</v>
      </c>
      <c r="G19" s="15">
        <v>0</v>
      </c>
      <c r="H19" s="15">
        <v>0</v>
      </c>
      <c r="I19" s="15">
        <v>320</v>
      </c>
      <c r="J19" s="15">
        <v>218</v>
      </c>
      <c r="K19" s="15">
        <v>221</v>
      </c>
      <c r="L19" s="15">
        <v>349</v>
      </c>
      <c r="M19" s="15"/>
      <c r="N19" s="16"/>
      <c r="O19" s="12">
        <f t="shared" si="0"/>
        <v>2051</v>
      </c>
      <c r="P19" s="37">
        <f t="shared" si="1"/>
        <v>14.65</v>
      </c>
      <c r="Q19" s="48">
        <f t="shared" si="2"/>
        <v>16</v>
      </c>
      <c r="R19" s="55">
        <v>13</v>
      </c>
      <c r="S19" s="55">
        <v>3</v>
      </c>
      <c r="T19" s="55">
        <v>0</v>
      </c>
    </row>
    <row r="20" spans="1:20" ht="15" customHeight="1" x14ac:dyDescent="0.2">
      <c r="A20" s="13">
        <v>14</v>
      </c>
      <c r="B20" s="14" t="s">
        <v>38</v>
      </c>
      <c r="C20" s="9">
        <v>507</v>
      </c>
      <c r="D20" s="10">
        <v>489</v>
      </c>
      <c r="E20" s="10">
        <v>231</v>
      </c>
      <c r="F20" s="10">
        <v>0</v>
      </c>
      <c r="G20" s="15">
        <v>0</v>
      </c>
      <c r="H20" s="15">
        <v>0</v>
      </c>
      <c r="I20" s="15">
        <v>0</v>
      </c>
      <c r="J20" s="15">
        <v>0</v>
      </c>
      <c r="K20" s="15">
        <v>474</v>
      </c>
      <c r="L20" s="15">
        <v>743</v>
      </c>
      <c r="M20" s="15"/>
      <c r="N20" s="16"/>
      <c r="O20" s="12">
        <f t="shared" si="0"/>
        <v>2444</v>
      </c>
      <c r="P20" s="37">
        <f t="shared" si="1"/>
        <v>17.457142857142856</v>
      </c>
      <c r="Q20" s="48">
        <f t="shared" si="2"/>
        <v>16</v>
      </c>
      <c r="R20" s="55">
        <v>10</v>
      </c>
      <c r="S20" s="55">
        <v>6</v>
      </c>
      <c r="T20" s="55">
        <v>0</v>
      </c>
    </row>
    <row r="21" spans="1:20" ht="15" customHeight="1" x14ac:dyDescent="0.2">
      <c r="A21" s="7">
        <v>15</v>
      </c>
      <c r="B21" s="14" t="s">
        <v>19</v>
      </c>
      <c r="C21" s="9">
        <v>345</v>
      </c>
      <c r="D21" s="10">
        <v>317</v>
      </c>
      <c r="E21" s="10">
        <v>213</v>
      </c>
      <c r="F21" s="10">
        <v>0</v>
      </c>
      <c r="G21" s="15">
        <v>0</v>
      </c>
      <c r="H21" s="15">
        <v>0</v>
      </c>
      <c r="I21" s="15">
        <v>351</v>
      </c>
      <c r="J21" s="15">
        <v>58</v>
      </c>
      <c r="K21" s="15">
        <v>184</v>
      </c>
      <c r="L21" s="15">
        <v>501</v>
      </c>
      <c r="M21" s="15"/>
      <c r="N21" s="16"/>
      <c r="O21" s="12">
        <f t="shared" si="0"/>
        <v>1969</v>
      </c>
      <c r="P21" s="37">
        <f t="shared" si="1"/>
        <v>14.064285714285715</v>
      </c>
      <c r="Q21" s="48">
        <f t="shared" si="2"/>
        <v>11</v>
      </c>
      <c r="R21" s="55">
        <v>7</v>
      </c>
      <c r="S21" s="55">
        <v>4</v>
      </c>
      <c r="T21" s="55">
        <v>0</v>
      </c>
    </row>
    <row r="22" spans="1:20" ht="15" customHeight="1" x14ac:dyDescent="0.2">
      <c r="A22" s="13">
        <v>16</v>
      </c>
      <c r="B22" s="14" t="s">
        <v>32</v>
      </c>
      <c r="C22" s="9">
        <v>318</v>
      </c>
      <c r="D22" s="10">
        <v>243</v>
      </c>
      <c r="E22" s="10">
        <v>117</v>
      </c>
      <c r="F22" s="10">
        <v>0</v>
      </c>
      <c r="G22" s="15">
        <v>0</v>
      </c>
      <c r="H22" s="15">
        <v>0</v>
      </c>
      <c r="I22" s="15">
        <v>169</v>
      </c>
      <c r="J22" s="15">
        <v>187</v>
      </c>
      <c r="K22" s="15">
        <v>252</v>
      </c>
      <c r="L22" s="15">
        <v>206</v>
      </c>
      <c r="M22" s="15"/>
      <c r="N22" s="16"/>
      <c r="O22" s="12">
        <f t="shared" si="0"/>
        <v>1492</v>
      </c>
      <c r="P22" s="37">
        <f t="shared" si="1"/>
        <v>10.657142857142857</v>
      </c>
      <c r="Q22" s="48">
        <f t="shared" si="2"/>
        <v>12</v>
      </c>
      <c r="R22" s="55">
        <v>10</v>
      </c>
      <c r="S22" s="55">
        <v>2</v>
      </c>
      <c r="T22" s="55">
        <v>0</v>
      </c>
    </row>
    <row r="23" spans="1:20" ht="15" customHeight="1" x14ac:dyDescent="0.2">
      <c r="A23" s="7">
        <v>17</v>
      </c>
      <c r="B23" s="14" t="s">
        <v>40</v>
      </c>
      <c r="C23" s="9">
        <v>207</v>
      </c>
      <c r="D23" s="10">
        <v>234</v>
      </c>
      <c r="E23" s="10">
        <v>100</v>
      </c>
      <c r="F23" s="10">
        <v>0</v>
      </c>
      <c r="G23" s="15">
        <v>0</v>
      </c>
      <c r="H23" s="15">
        <v>0</v>
      </c>
      <c r="I23" s="15">
        <v>271</v>
      </c>
      <c r="J23" s="15">
        <v>209</v>
      </c>
      <c r="K23" s="15">
        <v>237</v>
      </c>
      <c r="L23" s="15">
        <v>236</v>
      </c>
      <c r="M23" s="15"/>
      <c r="N23" s="16"/>
      <c r="O23" s="12">
        <f t="shared" si="0"/>
        <v>1494</v>
      </c>
      <c r="P23" s="37">
        <f t="shared" si="1"/>
        <v>10.671428571428571</v>
      </c>
      <c r="Q23" s="48">
        <f t="shared" si="2"/>
        <v>5</v>
      </c>
      <c r="R23" s="55">
        <v>3</v>
      </c>
      <c r="S23" s="55">
        <v>2</v>
      </c>
      <c r="T23" s="55">
        <v>0</v>
      </c>
    </row>
    <row r="24" spans="1:20" ht="15" customHeight="1" x14ac:dyDescent="0.2">
      <c r="A24" s="13">
        <v>18</v>
      </c>
      <c r="B24" s="14" t="s">
        <v>26</v>
      </c>
      <c r="C24" s="9">
        <v>447</v>
      </c>
      <c r="D24" s="10">
        <v>431</v>
      </c>
      <c r="E24" s="10">
        <v>233</v>
      </c>
      <c r="F24" s="10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136</v>
      </c>
      <c r="L24" s="15">
        <v>489</v>
      </c>
      <c r="M24" s="15"/>
      <c r="N24" s="16"/>
      <c r="O24" s="12">
        <f t="shared" si="0"/>
        <v>1736</v>
      </c>
      <c r="P24" s="37">
        <f t="shared" si="1"/>
        <v>12.4</v>
      </c>
      <c r="Q24" s="48">
        <f t="shared" si="2"/>
        <v>14</v>
      </c>
      <c r="R24" s="55">
        <v>11</v>
      </c>
      <c r="S24" s="55">
        <v>3</v>
      </c>
      <c r="T24" s="55">
        <v>0</v>
      </c>
    </row>
    <row r="25" spans="1:20" ht="15" customHeight="1" x14ac:dyDescent="0.2">
      <c r="A25" s="7">
        <v>19</v>
      </c>
      <c r="B25" s="14" t="s">
        <v>39</v>
      </c>
      <c r="C25" s="9">
        <v>264</v>
      </c>
      <c r="D25" s="10">
        <v>271</v>
      </c>
      <c r="E25" s="10">
        <v>129</v>
      </c>
      <c r="F25" s="10">
        <v>0</v>
      </c>
      <c r="G25" s="15">
        <v>0</v>
      </c>
      <c r="H25" s="15">
        <v>0</v>
      </c>
      <c r="I25" s="15">
        <v>311</v>
      </c>
      <c r="J25" s="15">
        <v>139</v>
      </c>
      <c r="K25" s="15">
        <v>80</v>
      </c>
      <c r="L25" s="15">
        <v>332</v>
      </c>
      <c r="M25" s="15"/>
      <c r="N25" s="16"/>
      <c r="O25" s="12">
        <f t="shared" si="0"/>
        <v>1526</v>
      </c>
      <c r="P25" s="37">
        <f t="shared" si="1"/>
        <v>10.9</v>
      </c>
      <c r="Q25" s="48">
        <f t="shared" si="2"/>
        <v>8</v>
      </c>
      <c r="R25" s="55">
        <v>4</v>
      </c>
      <c r="S25" s="55">
        <v>4</v>
      </c>
      <c r="T25" s="55">
        <v>0</v>
      </c>
    </row>
    <row r="26" spans="1:20" ht="15" customHeight="1" x14ac:dyDescent="0.2">
      <c r="A26" s="13">
        <v>20</v>
      </c>
      <c r="B26" s="14" t="s">
        <v>25</v>
      </c>
      <c r="C26" s="9">
        <v>159</v>
      </c>
      <c r="D26" s="10">
        <v>168</v>
      </c>
      <c r="E26" s="10">
        <v>102</v>
      </c>
      <c r="F26" s="10">
        <v>0</v>
      </c>
      <c r="G26" s="15">
        <v>0</v>
      </c>
      <c r="H26" s="15">
        <v>0</v>
      </c>
      <c r="I26" s="15">
        <v>115</v>
      </c>
      <c r="J26" s="15">
        <v>162</v>
      </c>
      <c r="K26" s="15">
        <v>133</v>
      </c>
      <c r="L26" s="15">
        <v>142</v>
      </c>
      <c r="M26" s="15"/>
      <c r="N26" s="16"/>
      <c r="O26" s="12">
        <f t="shared" si="0"/>
        <v>981</v>
      </c>
      <c r="P26" s="37">
        <f t="shared" si="1"/>
        <v>7.0071428571428571</v>
      </c>
      <c r="Q26" s="48">
        <f t="shared" si="2"/>
        <v>9</v>
      </c>
      <c r="R26" s="55">
        <v>7</v>
      </c>
      <c r="S26" s="55">
        <v>2</v>
      </c>
      <c r="T26" s="55">
        <v>0</v>
      </c>
    </row>
    <row r="27" spans="1:20" ht="15" customHeight="1" x14ac:dyDescent="0.2">
      <c r="A27" s="7">
        <v>21</v>
      </c>
      <c r="B27" s="14" t="s">
        <v>17</v>
      </c>
      <c r="C27" s="9">
        <v>154</v>
      </c>
      <c r="D27" s="10">
        <v>139</v>
      </c>
      <c r="E27" s="10">
        <v>80</v>
      </c>
      <c r="F27" s="10">
        <v>0</v>
      </c>
      <c r="G27" s="15">
        <v>0</v>
      </c>
      <c r="H27" s="15">
        <v>0</v>
      </c>
      <c r="I27" s="15">
        <v>227</v>
      </c>
      <c r="J27" s="15">
        <v>79</v>
      </c>
      <c r="K27" s="15">
        <v>97</v>
      </c>
      <c r="L27" s="15">
        <v>285</v>
      </c>
      <c r="M27" s="15"/>
      <c r="N27" s="16"/>
      <c r="O27" s="12">
        <f t="shared" si="0"/>
        <v>1061</v>
      </c>
      <c r="P27" s="37">
        <f t="shared" si="1"/>
        <v>7.5785714285714283</v>
      </c>
      <c r="Q27" s="48">
        <f t="shared" si="2"/>
        <v>8</v>
      </c>
      <c r="R27" s="55">
        <v>7</v>
      </c>
      <c r="S27" s="55">
        <v>1</v>
      </c>
      <c r="T27" s="55">
        <v>0</v>
      </c>
    </row>
    <row r="28" spans="1:20" ht="15" customHeight="1" x14ac:dyDescent="0.2">
      <c r="A28" s="13">
        <v>22</v>
      </c>
      <c r="B28" s="14" t="s">
        <v>35</v>
      </c>
      <c r="C28" s="9">
        <v>186</v>
      </c>
      <c r="D28" s="10">
        <v>144</v>
      </c>
      <c r="E28" s="10">
        <v>60</v>
      </c>
      <c r="F28" s="10">
        <v>0</v>
      </c>
      <c r="G28" s="15">
        <v>0</v>
      </c>
      <c r="H28" s="15">
        <v>0</v>
      </c>
      <c r="I28" s="15">
        <v>110</v>
      </c>
      <c r="J28" s="15">
        <v>43</v>
      </c>
      <c r="K28" s="15">
        <v>0</v>
      </c>
      <c r="L28" s="15">
        <v>214</v>
      </c>
      <c r="M28" s="15"/>
      <c r="N28" s="16"/>
      <c r="O28" s="12">
        <f t="shared" si="0"/>
        <v>757</v>
      </c>
      <c r="P28" s="37">
        <f t="shared" si="1"/>
        <v>5.4071428571428575</v>
      </c>
      <c r="Q28" s="48">
        <f t="shared" si="2"/>
        <v>7</v>
      </c>
      <c r="R28" s="55">
        <v>4</v>
      </c>
      <c r="S28" s="55">
        <v>3</v>
      </c>
      <c r="T28" s="55">
        <v>0</v>
      </c>
    </row>
    <row r="29" spans="1:20" ht="15" customHeight="1" x14ac:dyDescent="0.2">
      <c r="A29" s="7">
        <v>23</v>
      </c>
      <c r="B29" s="14" t="s">
        <v>41</v>
      </c>
      <c r="C29" s="9">
        <v>92</v>
      </c>
      <c r="D29" s="10">
        <v>72</v>
      </c>
      <c r="E29" s="10">
        <v>47</v>
      </c>
      <c r="F29" s="10">
        <v>0</v>
      </c>
      <c r="G29" s="15">
        <v>0</v>
      </c>
      <c r="H29" s="15">
        <v>0</v>
      </c>
      <c r="I29" s="15">
        <v>98</v>
      </c>
      <c r="J29" s="15">
        <v>83</v>
      </c>
      <c r="K29" s="15">
        <v>81</v>
      </c>
      <c r="L29" s="15">
        <v>121</v>
      </c>
      <c r="M29" s="15"/>
      <c r="N29" s="16"/>
      <c r="O29" s="12">
        <f t="shared" si="0"/>
        <v>594</v>
      </c>
      <c r="P29" s="37">
        <f t="shared" si="1"/>
        <v>4.2428571428571429</v>
      </c>
      <c r="Q29" s="48">
        <f t="shared" si="2"/>
        <v>5</v>
      </c>
      <c r="R29" s="55">
        <v>4</v>
      </c>
      <c r="S29" s="55">
        <v>1</v>
      </c>
      <c r="T29" s="55">
        <v>0</v>
      </c>
    </row>
    <row r="30" spans="1:20" ht="15" customHeight="1" x14ac:dyDescent="0.2">
      <c r="A30" s="13">
        <v>24</v>
      </c>
      <c r="B30" s="14" t="s">
        <v>34</v>
      </c>
      <c r="C30" s="9">
        <v>107</v>
      </c>
      <c r="D30" s="10">
        <v>106</v>
      </c>
      <c r="E30" s="10">
        <v>47</v>
      </c>
      <c r="F30" s="10">
        <v>0</v>
      </c>
      <c r="G30" s="15">
        <v>0</v>
      </c>
      <c r="H30" s="15">
        <v>0</v>
      </c>
      <c r="I30" s="15">
        <v>66</v>
      </c>
      <c r="J30" s="15">
        <v>73</v>
      </c>
      <c r="K30" s="15">
        <v>39</v>
      </c>
      <c r="L30" s="15">
        <v>163</v>
      </c>
      <c r="M30" s="15"/>
      <c r="N30" s="16"/>
      <c r="O30" s="12">
        <f t="shared" si="0"/>
        <v>601</v>
      </c>
      <c r="P30" s="37">
        <f t="shared" si="1"/>
        <v>4.2928571428571427</v>
      </c>
      <c r="Q30" s="48">
        <f t="shared" si="2"/>
        <v>6</v>
      </c>
      <c r="R30" s="55">
        <v>3</v>
      </c>
      <c r="S30" s="55">
        <v>3</v>
      </c>
      <c r="T30" s="55">
        <v>0</v>
      </c>
    </row>
    <row r="31" spans="1:20" ht="15" customHeight="1" x14ac:dyDescent="0.2">
      <c r="A31" s="13">
        <v>25</v>
      </c>
      <c r="B31" s="14" t="s">
        <v>33</v>
      </c>
      <c r="C31" s="9">
        <v>106</v>
      </c>
      <c r="D31" s="10">
        <v>80</v>
      </c>
      <c r="E31" s="10">
        <v>62</v>
      </c>
      <c r="F31" s="10">
        <v>0</v>
      </c>
      <c r="G31" s="15">
        <v>0</v>
      </c>
      <c r="H31" s="15">
        <v>0</v>
      </c>
      <c r="I31" s="15">
        <v>0</v>
      </c>
      <c r="J31" s="15">
        <v>1</v>
      </c>
      <c r="K31" s="15">
        <v>62</v>
      </c>
      <c r="L31" s="15">
        <v>170</v>
      </c>
      <c r="M31" s="15"/>
      <c r="N31" s="16"/>
      <c r="O31" s="12">
        <f>SUM(C31:N31)</f>
        <v>481</v>
      </c>
      <c r="P31" s="37">
        <f t="shared" si="1"/>
        <v>3.4357142857142855</v>
      </c>
      <c r="Q31" s="48">
        <f t="shared" si="2"/>
        <v>5</v>
      </c>
      <c r="R31" s="55">
        <v>4</v>
      </c>
      <c r="S31" s="55">
        <v>1</v>
      </c>
      <c r="T31" s="55">
        <v>0</v>
      </c>
    </row>
    <row r="32" spans="1:20" s="17" customFormat="1" ht="15" hidden="1" customHeight="1" x14ac:dyDescent="0.2">
      <c r="A32" s="40"/>
      <c r="B32" s="41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45"/>
      <c r="P32" s="46"/>
      <c r="Q32" s="46"/>
      <c r="R32" s="38"/>
      <c r="S32" s="38"/>
      <c r="T32" s="38"/>
    </row>
    <row r="33" spans="1:20" s="17" customFormat="1" ht="15" hidden="1" customHeight="1" x14ac:dyDescent="0.2">
      <c r="A33" s="40"/>
      <c r="B33" s="41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5"/>
      <c r="P33" s="46"/>
      <c r="Q33" s="46"/>
      <c r="R33" s="38"/>
      <c r="S33" s="38"/>
      <c r="T33" s="38"/>
    </row>
    <row r="34" spans="1:20" s="17" customFormat="1" ht="15" hidden="1" customHeight="1" x14ac:dyDescent="0.2">
      <c r="A34" s="40"/>
      <c r="B34" s="41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5"/>
      <c r="P34" s="46"/>
      <c r="Q34" s="46"/>
      <c r="R34" s="38"/>
      <c r="S34" s="38"/>
      <c r="T34" s="38"/>
    </row>
    <row r="35" spans="1:20" ht="17.25" customHeight="1" thickBot="1" x14ac:dyDescent="0.25">
      <c r="A35" s="60" t="s">
        <v>13</v>
      </c>
      <c r="B35" s="61"/>
      <c r="C35" s="18">
        <f t="shared" ref="C35:I35" si="3">SUM(C7:C31)</f>
        <v>18466</v>
      </c>
      <c r="D35" s="18">
        <f t="shared" si="3"/>
        <v>17181</v>
      </c>
      <c r="E35" s="18">
        <f t="shared" si="3"/>
        <v>7970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5607</v>
      </c>
      <c r="J35" s="18">
        <f>SUM(J7:J31)</f>
        <v>4899</v>
      </c>
      <c r="K35" s="18">
        <f t="shared" ref="K35" si="4">SUM(K7:K31)</f>
        <v>7582</v>
      </c>
      <c r="L35" s="18">
        <f>SUM(L7:L31)</f>
        <v>17515</v>
      </c>
      <c r="M35" s="18">
        <f t="shared" ref="M35:N35" si="5">SUM(M7:M31)</f>
        <v>0</v>
      </c>
      <c r="N35" s="18">
        <f t="shared" si="5"/>
        <v>0</v>
      </c>
      <c r="O35" s="18">
        <f>SUM(O7:O31)</f>
        <v>79220</v>
      </c>
      <c r="P35" s="39">
        <f>O35/(SUM($C$5:$N$5))</f>
        <v>565.85714285714289</v>
      </c>
      <c r="Q35" s="39">
        <f>SUM(Q7:Q31)</f>
        <v>407</v>
      </c>
      <c r="R35" s="39">
        <f>SUM(R7:R31)</f>
        <v>245</v>
      </c>
      <c r="S35" s="39">
        <f>SUM(S7:S31)</f>
        <v>161</v>
      </c>
      <c r="T35" s="39">
        <f>SUM(T7:T31)</f>
        <v>1</v>
      </c>
    </row>
    <row r="36" spans="1:20" ht="13.5" x14ac:dyDescent="0.2">
      <c r="A36" s="19"/>
      <c r="B36" s="20"/>
      <c r="L36" s="62" t="s">
        <v>15</v>
      </c>
      <c r="M36" s="62"/>
      <c r="N36" s="62"/>
      <c r="O36" s="62"/>
      <c r="P36" s="22">
        <f>P35</f>
        <v>565.85714285714289</v>
      </c>
      <c r="Q36" s="27"/>
    </row>
    <row r="37" spans="1:20" ht="17.25" thickBot="1" x14ac:dyDescent="0.25">
      <c r="B37" s="23"/>
      <c r="L37" s="63" t="s">
        <v>16</v>
      </c>
      <c r="M37" s="63"/>
      <c r="N37" s="63"/>
      <c r="O37" s="63"/>
      <c r="P37" s="24">
        <f>P36/8</f>
        <v>70.732142857142861</v>
      </c>
      <c r="Q37" s="27"/>
    </row>
    <row r="38" spans="1:20" ht="16.5" x14ac:dyDescent="0.2">
      <c r="A38" s="25"/>
      <c r="B38" s="23"/>
      <c r="L38" s="26"/>
      <c r="M38" s="26"/>
      <c r="N38" s="26"/>
      <c r="O38" s="26"/>
      <c r="P38" s="27"/>
      <c r="Q38" s="27"/>
    </row>
    <row r="39" spans="1:20" ht="16.5" x14ac:dyDescent="0.2">
      <c r="A39" s="25"/>
      <c r="B39" s="23"/>
    </row>
    <row r="55" spans="1:20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9"/>
      <c r="L55" s="29"/>
      <c r="M55" s="29"/>
      <c r="N55" s="29"/>
      <c r="O55" s="29"/>
      <c r="P55" s="28"/>
      <c r="Q55" s="28"/>
    </row>
    <row r="56" spans="1:20" x14ac:dyDescent="0.2">
      <c r="A56" s="30"/>
      <c r="C56" s="31"/>
      <c r="D56" s="28"/>
      <c r="E56" s="28"/>
      <c r="F56" s="28"/>
      <c r="G56" s="28"/>
      <c r="H56" s="28"/>
      <c r="I56" s="28"/>
      <c r="J56" s="28"/>
      <c r="K56" s="29"/>
      <c r="L56" s="29"/>
      <c r="M56" s="29"/>
      <c r="N56" s="29"/>
      <c r="O56" s="29"/>
      <c r="P56" s="28"/>
      <c r="Q56" s="28"/>
      <c r="R56" s="32"/>
    </row>
    <row r="57" spans="1:20" ht="12.75" customHeight="1" x14ac:dyDescent="0.2">
      <c r="A57" s="33"/>
      <c r="C57" s="31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4"/>
    </row>
    <row r="58" spans="1:20" x14ac:dyDescent="0.2">
      <c r="A58" s="35"/>
      <c r="B58" s="35"/>
      <c r="C58" s="28"/>
      <c r="D58" s="28"/>
      <c r="E58" s="28"/>
      <c r="F58" s="28"/>
      <c r="G58" s="28"/>
      <c r="H58" s="28"/>
      <c r="I58" s="28"/>
      <c r="J58" s="28"/>
      <c r="K58" s="29"/>
      <c r="L58" s="29"/>
      <c r="M58" s="29"/>
      <c r="N58" s="29"/>
      <c r="O58" s="29"/>
      <c r="P58" s="28"/>
      <c r="Q58" s="28"/>
    </row>
    <row r="59" spans="1:20" x14ac:dyDescent="0.2">
      <c r="A59" s="36"/>
      <c r="B59" s="35"/>
      <c r="C59" s="28"/>
      <c r="D59" s="28"/>
      <c r="E59" s="28"/>
      <c r="F59" s="28"/>
      <c r="G59" s="28"/>
      <c r="H59" s="28"/>
      <c r="I59" s="28"/>
      <c r="J59" s="28"/>
      <c r="K59" s="29"/>
      <c r="L59" s="29"/>
      <c r="M59" s="29"/>
      <c r="N59" s="29"/>
      <c r="O59" s="29"/>
      <c r="P59" s="28"/>
      <c r="Q59" s="28"/>
    </row>
    <row r="61" spans="1:20" x14ac:dyDescent="0.2">
      <c r="A61" s="57" t="s">
        <v>51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4" spans="1:20" x14ac:dyDescent="0.2">
      <c r="A64" s="54" t="s">
        <v>43</v>
      </c>
      <c r="B64" s="19"/>
    </row>
    <row r="65" spans="1:2" x14ac:dyDescent="0.2">
      <c r="A65" s="54" t="s">
        <v>50</v>
      </c>
      <c r="B65" s="19"/>
    </row>
  </sheetData>
  <mergeCells count="6">
    <mergeCell ref="A3:S3"/>
    <mergeCell ref="A61:T62"/>
    <mergeCell ref="A4:R4"/>
    <mergeCell ref="A35:B35"/>
    <mergeCell ref="L36:O36"/>
    <mergeCell ref="L37:O3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2019-02-18T17:25:09Z</cp:lastPrinted>
  <dcterms:created xsi:type="dcterms:W3CDTF">2011-02-10T16:18:34Z</dcterms:created>
  <dcterms:modified xsi:type="dcterms:W3CDTF">2020-11-10T04:33:38Z</dcterms:modified>
</cp:coreProperties>
</file>