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160" tabRatio="630" firstSheet="2" activeTab="2"/>
  </bookViews>
  <sheets>
    <sheet name="4.1.1" sheetId="1" state="hidden" r:id="rId1"/>
    <sheet name="4.1.2 - 4.1.3 - 4.1.4" sheetId="2" state="hidden" r:id="rId2"/>
    <sheet name="4.1.5" sheetId="5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P27" i="5"/>
  <c r="N27" i="5" l="1"/>
  <c r="P28" i="5" s="1"/>
  <c r="K26" i="2"/>
  <c r="E26" i="2"/>
  <c r="I26" i="2"/>
  <c r="C26" i="2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8" i="1" l="1"/>
  <c r="D87" i="2"/>
  <c r="B88" i="2"/>
  <c r="F56" i="2"/>
  <c r="B57" i="2"/>
  <c r="H25" i="2"/>
  <c r="B26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<sst xmlns="http://schemas.openxmlformats.org/spreadsheetml/2006/main" count="146" uniqueCount="72">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</sst>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79220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1903032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 t="s">
        <v>46</v>
      </c>
      <c r="F27" s="9" t="s">
        <v>46</v>
      </c>
      <c r="G27" s="9" t="s">
        <v>46</v>
      </c>
      <c r="H27" s="9">
        <v>5607</v>
      </c>
      <c r="I27" s="9">
        <v>4899</v>
      </c>
      <c r="J27" s="9">
        <v>7582</v>
      </c>
      <c r="K27" s="9">
        <v>17515</v>
      </c>
      <c r="L27" s="9"/>
      <c r="M27" s="9"/>
      <c r="N27" s="67">
        <f t="shared" si="0"/>
        <v>79220</v>
      </c>
      <c r="O27" s="66">
        <f t="shared" si="2"/>
        <v>-0.56445006460125902</v>
      </c>
      <c r="P27" s="8">
        <f>N27/7</f>
        <v>11317.142857142857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1111306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79220</v>
      </c>
      <c r="C25" s="62">
        <v>376</v>
      </c>
      <c r="D25" s="23">
        <f>C25/B25</f>
        <v>4.7462761928805854E-3</v>
      </c>
      <c r="E25" s="62">
        <v>38946</v>
      </c>
      <c r="F25" s="27">
        <f t="shared" si="9"/>
        <v>0.49161827821257259</v>
      </c>
      <c r="G25" s="62">
        <v>30573</v>
      </c>
      <c r="H25" s="27">
        <f t="shared" si="10"/>
        <v>0.3859252713961121</v>
      </c>
      <c r="I25" s="62">
        <v>9325</v>
      </c>
      <c r="J25" s="27">
        <f t="shared" si="11"/>
        <v>0.11771017419843474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1111306</v>
      </c>
      <c r="C26" s="82">
        <f>SUM(C7:C25)</f>
        <v>2456</v>
      </c>
      <c r="D26" s="82"/>
      <c r="E26" s="82">
        <f>SUM(E7:E8)+SUM(G7:G8)+SUM(E9:G10)+SUM(E11:E25,G11:G25)</f>
        <v>990614</v>
      </c>
      <c r="F26" s="82"/>
      <c r="G26" s="82"/>
      <c r="H26" s="82"/>
      <c r="I26" s="82">
        <f>SUM(I7:I25)</f>
        <v>115415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2.2100123638313838E-3</v>
      </c>
      <c r="D27" s="89"/>
      <c r="E27" s="79">
        <f>E26/B26</f>
        <v>0.89139624909790827</v>
      </c>
      <c r="F27" s="79"/>
      <c r="G27" s="79"/>
      <c r="H27" s="79"/>
      <c r="I27" s="79">
        <f>I26/B26</f>
        <v>0.10385528378322442</v>
      </c>
      <c r="J27" s="79"/>
      <c r="K27" s="79">
        <f>K26/B26</f>
        <v>2.5384547550359668E-3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79220</v>
      </c>
      <c r="C56" s="62">
        <v>24372</v>
      </c>
      <c r="D56" s="27">
        <f t="shared" ref="D56" si="18">C56/B56</f>
        <v>0.30764958343852561</v>
      </c>
      <c r="E56" s="62">
        <v>49433</v>
      </c>
      <c r="F56" s="27">
        <f t="shared" ref="F56" si="19">E56/B56</f>
        <v>0.62399646553900534</v>
      </c>
      <c r="G56" s="62">
        <v>5415</v>
      </c>
      <c r="H56" s="27">
        <f t="shared" ref="H56" si="20">G56/B56</f>
        <v>6.8353951022469078E-2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1111306</v>
      </c>
      <c r="C57" s="82">
        <f>SUM(C38:C56)</f>
        <v>320098</v>
      </c>
      <c r="D57" s="82"/>
      <c r="E57" s="82">
        <f>SUM(E38:E56)</f>
        <v>731865</v>
      </c>
      <c r="F57" s="82"/>
      <c r="G57" s="82">
        <f>SUM(G38:G56)</f>
        <v>56400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0.28803767819124526</v>
      </c>
      <c r="D58" s="83"/>
      <c r="E58" s="83">
        <f>E57/$B$57</f>
        <v>0.65856298805189573</v>
      </c>
      <c r="F58" s="83"/>
      <c r="G58" s="83">
        <f>G57/$B$57</f>
        <v>5.0751098257365658E-2</v>
      </c>
      <c r="H58" s="83"/>
      <c r="I58" s="83">
        <f>I57/$B$57</f>
        <v>2.648235499493389E-3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79220</v>
      </c>
      <c r="C87" s="62">
        <v>67683</v>
      </c>
      <c r="D87" s="27">
        <f t="shared" ref="D87" si="27">C87/B87</f>
        <v>0.85436758394344858</v>
      </c>
      <c r="E87" s="62">
        <v>11537</v>
      </c>
      <c r="F87" s="27">
        <f t="shared" si="24"/>
        <v>0.14563241605655139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1111306</v>
      </c>
      <c r="C88" s="82">
        <f>SUM(C69:C87)</f>
        <v>959659</v>
      </c>
      <c r="D88" s="82"/>
      <c r="E88" s="82">
        <f>SUM(E69:E87)</f>
        <v>148849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0.86354163479725654</v>
      </c>
      <c r="D89" s="90"/>
      <c r="E89" s="90">
        <f>E88/$B$88</f>
        <v>0.1339406068175642</v>
      </c>
      <c r="F89" s="90"/>
      <c r="G89" s="90">
        <f>G88/$B$88</f>
        <v>2.5177583851792393E-3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22.5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191400</v>
      </c>
      <c r="K27" s="9">
        <v>373290</v>
      </c>
      <c r="L27" s="9"/>
      <c r="M27" s="9"/>
      <c r="N27" s="67">
        <f>SUM(B27:M27)</f>
        <v>1903032</v>
      </c>
      <c r="O27" s="66">
        <f t="shared" si="2"/>
        <v>-0.570231136332225</v>
      </c>
      <c r="P27" s="8">
        <f>N27/10</f>
        <v>190303.2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22429962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2020-11-10T04:49:04Z</dcterms:modified>
</cp:coreProperties>
</file>