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0730" windowHeight="11760" tabRatio="840" firstSheet="1" activeTab="1"/>
  </bookViews>
  <sheets>
    <sheet name="ER - Casos" sheetId="50" state="hidden" r:id="rId1"/>
    <sheet name="ER-Acciones" sheetId="5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- Casos'!$A$1:$U$69</definedName>
    <definedName name="_xlnm.Print_Area" localSheetId="1">'ER-Acciones'!$A$1:$U$118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05" i="51" l="1"/>
  <c r="M85" i="51"/>
  <c r="D106" i="51" s="1"/>
  <c r="K85" i="51"/>
  <c r="I85" i="51"/>
  <c r="I86" i="51" s="1"/>
  <c r="G85" i="51"/>
  <c r="G86" i="51" s="1"/>
  <c r="E85" i="51"/>
  <c r="D102" i="51" s="1"/>
  <c r="C85" i="51"/>
  <c r="D101" i="51" s="1"/>
  <c r="B84" i="51"/>
  <c r="B83" i="51"/>
  <c r="B82" i="51"/>
  <c r="B81" i="51"/>
  <c r="B80" i="51"/>
  <c r="B79" i="51"/>
  <c r="B78" i="51"/>
  <c r="B77" i="51"/>
  <c r="B76" i="51"/>
  <c r="B75" i="51"/>
  <c r="B74" i="51"/>
  <c r="B73" i="51"/>
  <c r="B85" i="51" s="1"/>
  <c r="Q51" i="51"/>
  <c r="O51" i="51"/>
  <c r="I51" i="51"/>
  <c r="F51" i="51"/>
  <c r="C51" i="51"/>
  <c r="N50" i="51"/>
  <c r="B50" i="51"/>
  <c r="N49" i="51"/>
  <c r="B49" i="51"/>
  <c r="N48" i="51"/>
  <c r="B48" i="51"/>
  <c r="N47" i="51"/>
  <c r="B47" i="51"/>
  <c r="N46" i="51"/>
  <c r="B46" i="51"/>
  <c r="N45" i="51"/>
  <c r="B45" i="51"/>
  <c r="N44" i="51"/>
  <c r="B44" i="51"/>
  <c r="N43" i="51"/>
  <c r="B43" i="51"/>
  <c r="N42" i="51"/>
  <c r="B42" i="51"/>
  <c r="N41" i="51"/>
  <c r="B41" i="51"/>
  <c r="N40" i="51"/>
  <c r="B40" i="51"/>
  <c r="N39" i="51"/>
  <c r="B39" i="51"/>
  <c r="D28" i="51"/>
  <c r="F26" i="51" s="1"/>
  <c r="U61" i="50"/>
  <c r="U57" i="50"/>
  <c r="U53" i="50"/>
  <c r="E86" i="51" l="1"/>
  <c r="K86" i="51"/>
  <c r="M86" i="51"/>
  <c r="D103" i="51"/>
  <c r="D104" i="51"/>
  <c r="B51" i="51"/>
  <c r="N51" i="51"/>
  <c r="O52" i="51" s="1"/>
  <c r="F52" i="51"/>
  <c r="I52" i="51"/>
  <c r="Q52" i="51"/>
  <c r="F20" i="51"/>
  <c r="F24" i="51"/>
  <c r="F21" i="51"/>
  <c r="F25" i="51"/>
  <c r="F27" i="51"/>
  <c r="F22" i="51"/>
  <c r="F23" i="51"/>
  <c r="C52" i="51"/>
  <c r="C86" i="51"/>
</calcChain>
</file>

<file path=xl/sharedStrings.xml><?xml version="1.0" encoding="utf-8"?>
<sst xmlns="http://schemas.openxmlformats.org/spreadsheetml/2006/main" count="334" uniqueCount="88">
  <si>
    <t xml:space="preserve">Mes </t>
  </si>
  <si>
    <t>Total</t>
  </si>
  <si>
    <t>% 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</si>
  <si>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</si>
  <si>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</si>
  <si>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</si>
  <si>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</si>
  <si>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</si>
  <si>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</si>
  <si>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</si>
  <si>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</si>
  <si>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</si>
  <si>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</si>
  <si>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</si>
  <si>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%</t>
  </si>
  <si>
    <t>Mujer</t>
  </si>
  <si>
    <t>Hombre</t>
  </si>
  <si>
    <t xml:space="preserve">% </t>
  </si>
  <si>
    <t>Setiembre</t>
  </si>
  <si>
    <t>Adolescentes</t>
  </si>
  <si>
    <t>Sin información</t>
  </si>
  <si>
    <t>Jóvenes</t>
  </si>
  <si>
    <t>Violencia económica o patrimonial</t>
  </si>
  <si>
    <t>Porcentaje (%)</t>
  </si>
  <si>
    <t>Adultos</t>
  </si>
  <si>
    <t>Niñez</t>
  </si>
  <si>
    <t>Infancia</t>
  </si>
  <si>
    <t>MES</t>
  </si>
  <si>
    <t>Grupo de Edad</t>
  </si>
  <si>
    <t>Casos nuevos</t>
  </si>
  <si>
    <t xml:space="preserve">Mujer 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</si>
  <si>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</si>
  <si>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</si>
  <si>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</si>
  <si>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</si>
  <si>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</si>
  <si>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</si>
  <si>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</si>
  <si>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</si>
  <si>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</si>
  <si>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</si>
  <si>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</si>
  <si>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</si>
  <si>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</si>
  <si>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</si>
  <si>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</si>
  <si>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</si>
  <si>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</si>
  <si>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</si>
  <si>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</si>
  <si>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</si>
  <si>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</si>
  <si>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</si>
  <si>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</si>
  <si>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</si>
  <si>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</si>
  <si>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</si>
  <si>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</si>
  <si>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</si>
  <si>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</si>
  <si>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</si>
  <si>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</si>
  <si>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Participantes de las acciones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</si>
  <si>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</si>
  <si>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</si>
  <si>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</si>
  <si>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</si>
  <si>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</si>
  <si>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</si>
  <si>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</si>
  <si>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</si>
  <si>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</si>
  <si>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</si>
  <si>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</si>
  <si>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</si>
  <si>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</si>
  <si>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</si>
  <si>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</si>
  <si>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</si>
  <si>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</si>
  <si>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</si>
  <si>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</si>
  <si>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</si>
  <si>
    <t>Cuadro N° 1: Participantes según grupos de edad</t>
  </si>
  <si>
    <t>Cuadro N° 2: Participantes por Lineas de Plan de Trabajo según mes</t>
  </si>
  <si>
    <t>Cuadro N° 3: Participantes por sexo según mes</t>
  </si>
  <si>
    <t>Cuadro N° 4: Participantes por Lineas de acciones de estrategia rural según mes</t>
  </si>
  <si>
    <t>Periodo:  Enero - Octubre,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</si>
</sst>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Calibri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sz val="11"/>
      <color rgb="FF000000"/>
      <name val="Calibri"/>
      <family val="2"/>
    </font>
    <font>
      <b/>
      <sz val="11"/>
      <color theme="0"/>
      <name val="Arial Narrow"/>
      <family val="2"/>
    </font>
    <font>
      <sz val="11"/>
      <color rgb="FFFF0000"/>
      <name val="Calibri"/>
      <family val="2"/>
      <scheme val="minor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b/>
      <sz val="26"/>
      <color rgb="FFFF8080"/>
      <name val="Arial Narrow"/>
      <family val="2"/>
    </font>
    <font>
      <b/>
      <sz val="20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sz val="18"/>
      <color theme="5" tint="-0.499984740745262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434343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0" fontId="1" fillId="0" borderId="0"/>
    <xf numFmtId="0" fontId="32" fillId="0" borderId="0" applyBorder="0"/>
    <xf numFmtId="0" fontId="23" fillId="0" borderId="0"/>
    <xf numFmtId="9" fontId="19" fillId="0" borderId="0" applyFont="0" applyFill="0" applyBorder="0" applyAlignment="0" applyProtection="0"/>
  </cellStyleXfs>
  <cellXfs count="207">
    <xf numFmtId="0" fontId="0" fillId="0" borderId="0" xfId="0"/>
    <xf numFmtId="0" fontId="2" fillId="2" borderId="0" xfId="0" applyFont="1" applyFill="1"/>
    <xf numFmtId="0" fontId="6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horizontal="centerContinuous" vertical="center"/>
    </xf>
    <xf numFmtId="0" fontId="10" fillId="4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2" fillId="2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34" fillId="4" borderId="0" xfId="0" applyFont="1" applyFill="1" applyProtection="1">
      <protection hidden="1"/>
    </xf>
    <xf numFmtId="0" fontId="34" fillId="6" borderId="0" xfId="0" applyFont="1" applyFill="1" applyProtection="1">
      <protection hidden="1"/>
    </xf>
    <xf numFmtId="0" fontId="34" fillId="4" borderId="0" xfId="0" applyFont="1" applyFill="1" applyAlignment="1" applyProtection="1">
      <alignment horizontal="center"/>
      <protection hidden="1"/>
    </xf>
    <xf numFmtId="49" fontId="34" fillId="4" borderId="0" xfId="0" applyNumberFormat="1" applyFont="1" applyFill="1" applyAlignment="1" applyProtection="1">
      <alignment horizontal="center"/>
      <protection hidden="1"/>
    </xf>
    <xf numFmtId="0" fontId="34" fillId="6" borderId="0" xfId="0" applyFont="1" applyFill="1" applyAlignment="1" applyProtection="1">
      <alignment horizontal="center"/>
      <protection hidden="1"/>
    </xf>
    <xf numFmtId="49" fontId="34" fillId="4" borderId="0" xfId="0" applyNumberFormat="1" applyFont="1" applyFill="1" applyProtection="1">
      <protection hidden="1"/>
    </xf>
    <xf numFmtId="0" fontId="0" fillId="4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0" borderId="0" xfId="0" applyAlignment="1"/>
    <xf numFmtId="0" fontId="0" fillId="4" borderId="0" xfId="0" applyFill="1" applyAlignment="1"/>
    <xf numFmtId="0" fontId="25" fillId="10" borderId="0" xfId="5" applyFont="1" applyFill="1" applyBorder="1" applyAlignment="1" applyProtection="1">
      <alignment vertical="center" wrapText="1"/>
    </xf>
    <xf numFmtId="0" fontId="35" fillId="10" borderId="0" xfId="0" applyFont="1" applyFill="1" applyBorder="1" applyAlignment="1" applyProtection="1">
      <alignment horizontal="centerContinuous" vertical="center"/>
    </xf>
    <xf numFmtId="0" fontId="26" fillId="10" borderId="0" xfId="0" applyFont="1" applyFill="1" applyBorder="1" applyAlignment="1" applyProtection="1">
      <alignment horizontal="centerContinuous" vertical="center"/>
    </xf>
    <xf numFmtId="0" fontId="29" fillId="10" borderId="0" xfId="0" applyFont="1" applyFill="1" applyBorder="1" applyAlignment="1" applyProtection="1">
      <alignment horizontal="centerContinuous" vertical="center"/>
    </xf>
    <xf numFmtId="0" fontId="36" fillId="10" borderId="0" xfId="0" applyFont="1" applyFill="1" applyBorder="1" applyAlignment="1" applyProtection="1">
      <alignment horizontal="centerContinuous" vertical="center"/>
    </xf>
    <xf numFmtId="49" fontId="30" fillId="10" borderId="0" xfId="0" applyNumberFormat="1" applyFont="1" applyFill="1" applyBorder="1" applyAlignment="1" applyProtection="1">
      <alignment horizontal="centerContinuous" vertical="center"/>
    </xf>
    <xf numFmtId="0" fontId="0" fillId="6" borderId="0" xfId="0" applyFill="1" applyProtection="1"/>
    <xf numFmtId="0" fontId="31" fillId="6" borderId="0" xfId="0" applyFont="1" applyFill="1" applyProtection="1"/>
    <xf numFmtId="0" fontId="0" fillId="6" borderId="0" xfId="0" applyFill="1"/>
    <xf numFmtId="0" fontId="40" fillId="4" borderId="0" xfId="0" applyFont="1" applyFill="1" applyBorder="1" applyAlignment="1" applyProtection="1"/>
    <xf numFmtId="0" fontId="0" fillId="4" borderId="0" xfId="0" applyFill="1" applyProtection="1"/>
    <xf numFmtId="0" fontId="33" fillId="9" borderId="15" xfId="0" applyFont="1" applyFill="1" applyBorder="1" applyAlignment="1" applyProtection="1">
      <alignment horizontal="center" vertical="center" wrapText="1"/>
    </xf>
    <xf numFmtId="0" fontId="33" fillId="9" borderId="16" xfId="0" applyFont="1" applyFill="1" applyBorder="1" applyAlignment="1" applyProtection="1">
      <alignment horizontal="center" vertical="center" wrapText="1"/>
    </xf>
    <xf numFmtId="0" fontId="33" fillId="9" borderId="17" xfId="0" applyFont="1" applyFill="1" applyBorder="1" applyAlignment="1" applyProtection="1">
      <alignment horizontal="center" vertical="center" wrapText="1"/>
    </xf>
    <xf numFmtId="0" fontId="33" fillId="9" borderId="15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left" vertical="center" indent="1"/>
    </xf>
    <xf numFmtId="3" fontId="3" fillId="4" borderId="19" xfId="0" applyNumberFormat="1" applyFont="1" applyFill="1" applyBorder="1" applyAlignment="1" applyProtection="1">
      <alignment horizontal="center" vertical="center"/>
      <protection hidden="1"/>
    </xf>
    <xf numFmtId="3" fontId="3" fillId="4" borderId="20" xfId="0" applyNumberFormat="1" applyFont="1" applyFill="1" applyBorder="1" applyAlignment="1" applyProtection="1">
      <alignment horizontal="center" vertical="center"/>
      <protection hidden="1"/>
    </xf>
    <xf numFmtId="3" fontId="3" fillId="6" borderId="20" xfId="0" applyNumberFormat="1" applyFont="1" applyFill="1" applyBorder="1" applyAlignment="1" applyProtection="1">
      <alignment horizontal="center" vertical="center"/>
      <protection hidden="1"/>
    </xf>
    <xf numFmtId="3" fontId="3" fillId="4" borderId="22" xfId="0" applyNumberFormat="1" applyFont="1" applyFill="1" applyBorder="1" applyAlignment="1" applyProtection="1">
      <alignment horizontal="center" vertical="center"/>
      <protection hidden="1"/>
    </xf>
    <xf numFmtId="3" fontId="3" fillId="4" borderId="23" xfId="0" applyNumberFormat="1" applyFont="1" applyFill="1" applyBorder="1" applyAlignment="1" applyProtection="1">
      <alignment horizontal="center" vertical="center"/>
      <protection hidden="1"/>
    </xf>
    <xf numFmtId="3" fontId="3" fillId="6" borderId="23" xfId="0" applyNumberFormat="1" applyFont="1" applyFill="1" applyBorder="1" applyAlignment="1" applyProtection="1">
      <alignment horizontal="center" vertical="center"/>
      <protection hidden="1"/>
    </xf>
    <xf numFmtId="3" fontId="3" fillId="4" borderId="25" xfId="0" applyNumberFormat="1" applyFont="1" applyFill="1" applyBorder="1" applyAlignment="1" applyProtection="1">
      <alignment horizontal="center" vertical="center"/>
      <protection hidden="1"/>
    </xf>
    <xf numFmtId="3" fontId="3" fillId="4" borderId="26" xfId="0" applyNumberFormat="1" applyFont="1" applyFill="1" applyBorder="1" applyAlignment="1" applyProtection="1">
      <alignment horizontal="center" vertical="center"/>
      <protection hidden="1"/>
    </xf>
    <xf numFmtId="3" fontId="3" fillId="6" borderId="26" xfId="0" applyNumberFormat="1" applyFont="1" applyFill="1" applyBorder="1" applyAlignment="1" applyProtection="1">
      <alignment horizontal="center" vertical="center"/>
      <protection hidden="1"/>
    </xf>
    <xf numFmtId="3" fontId="33" fillId="9" borderId="16" xfId="0" applyNumberFormat="1" applyFont="1" applyFill="1" applyBorder="1" applyAlignment="1" applyProtection="1">
      <alignment horizontal="center" vertical="center"/>
    </xf>
    <xf numFmtId="3" fontId="33" fillId="9" borderId="17" xfId="0" applyNumberFormat="1" applyFont="1" applyFill="1" applyBorder="1" applyAlignment="1" applyProtection="1">
      <alignment horizontal="center" vertical="center"/>
    </xf>
    <xf numFmtId="3" fontId="33" fillId="9" borderId="27" xfId="0" applyNumberFormat="1" applyFont="1" applyFill="1" applyBorder="1" applyAlignment="1" applyProtection="1">
      <alignment horizontal="center" vertical="center"/>
    </xf>
    <xf numFmtId="0" fontId="3" fillId="8" borderId="28" xfId="0" applyFont="1" applyFill="1" applyBorder="1" applyAlignment="1" applyProtection="1">
      <alignment horizontal="center" vertical="center"/>
    </xf>
    <xf numFmtId="9" fontId="3" fillId="8" borderId="29" xfId="1" applyFont="1" applyFill="1" applyBorder="1" applyAlignment="1" applyProtection="1">
      <alignment horizontal="center" vertical="center"/>
    </xf>
    <xf numFmtId="9" fontId="3" fillId="8" borderId="30" xfId="1" applyFont="1" applyFill="1" applyBorder="1" applyAlignment="1" applyProtection="1">
      <alignment horizontal="center" vertical="center"/>
    </xf>
    <xf numFmtId="0" fontId="39" fillId="4" borderId="0" xfId="0" applyFont="1" applyFill="1" applyBorder="1" applyAlignment="1" applyProtection="1">
      <alignment horizontal="centerContinuous" wrapText="1"/>
    </xf>
    <xf numFmtId="0" fontId="39" fillId="4" borderId="0" xfId="0" applyFont="1" applyFill="1" applyBorder="1" applyAlignment="1" applyProtection="1">
      <alignment horizontal="centerContinuous" vertical="center" wrapText="1"/>
    </xf>
    <xf numFmtId="0" fontId="42" fillId="6" borderId="0" xfId="0" applyFont="1" applyFill="1" applyAlignment="1" applyProtection="1">
      <alignment horizontal="centerContinuous" vertical="center"/>
    </xf>
    <xf numFmtId="0" fontId="43" fillId="6" borderId="0" xfId="0" applyFont="1" applyFill="1" applyAlignment="1" applyProtection="1">
      <alignment horizontal="centerContinuous" vertical="center"/>
    </xf>
    <xf numFmtId="0" fontId="0" fillId="6" borderId="0" xfId="0" applyFill="1" applyAlignment="1" applyProtection="1">
      <alignment horizontal="left" vertical="center"/>
    </xf>
    <xf numFmtId="0" fontId="0" fillId="4" borderId="0" xfId="0" applyFill="1" applyAlignment="1" applyProtection="1">
      <alignment horizontal="left"/>
    </xf>
    <xf numFmtId="0" fontId="0" fillId="4" borderId="0" xfId="0" applyFill="1" applyAlignment="1" applyProtection="1">
      <alignment horizontal="left" vertical="center"/>
    </xf>
    <xf numFmtId="0" fontId="24" fillId="4" borderId="0" xfId="0" applyFont="1" applyFill="1" applyAlignment="1" applyProtection="1">
      <alignment horizontal="center"/>
    </xf>
    <xf numFmtId="0" fontId="0" fillId="4" borderId="0" xfId="0" applyFill="1" applyBorder="1" applyAlignment="1">
      <alignment horizontal="center"/>
    </xf>
    <xf numFmtId="0" fontId="33" fillId="9" borderId="8" xfId="0" applyFont="1" applyFill="1" applyBorder="1" applyAlignment="1" applyProtection="1">
      <alignment horizontal="center" vertical="center" wrapText="1"/>
      <protection hidden="1"/>
    </xf>
    <xf numFmtId="0" fontId="44" fillId="4" borderId="0" xfId="0" applyFont="1" applyFill="1" applyAlignment="1">
      <alignment horizontal="center"/>
    </xf>
    <xf numFmtId="3" fontId="45" fillId="4" borderId="0" xfId="0" applyNumberFormat="1" applyFont="1" applyFill="1" applyAlignment="1">
      <alignment horizontal="center"/>
    </xf>
    <xf numFmtId="165" fontId="45" fillId="4" borderId="0" xfId="1" applyNumberFormat="1" applyFont="1" applyFill="1" applyAlignment="1">
      <alignment horizontal="center"/>
    </xf>
    <xf numFmtId="3" fontId="46" fillId="4" borderId="19" xfId="0" applyNumberFormat="1" applyFont="1" applyFill="1" applyBorder="1" applyAlignment="1" applyProtection="1">
      <alignment horizontal="center" vertical="center"/>
      <protection hidden="1"/>
    </xf>
    <xf numFmtId="3" fontId="3" fillId="4" borderId="31" xfId="0" applyNumberFormat="1" applyFont="1" applyFill="1" applyBorder="1" applyAlignment="1" applyProtection="1">
      <alignment horizontal="center" vertical="center"/>
      <protection hidden="1"/>
    </xf>
    <xf numFmtId="3" fontId="3" fillId="4" borderId="32" xfId="0" applyNumberFormat="1" applyFont="1" applyFill="1" applyBorder="1" applyAlignment="1" applyProtection="1">
      <alignment horizontal="center" vertical="center"/>
      <protection hidden="1"/>
    </xf>
    <xf numFmtId="3" fontId="3" fillId="4" borderId="18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Alignment="1">
      <alignment horizontal="center"/>
    </xf>
    <xf numFmtId="3" fontId="46" fillId="4" borderId="22" xfId="0" applyNumberFormat="1" applyFont="1" applyFill="1" applyBorder="1" applyAlignment="1" applyProtection="1">
      <alignment horizontal="center" vertical="center"/>
      <protection hidden="1"/>
    </xf>
    <xf numFmtId="3" fontId="3" fillId="4" borderId="33" xfId="0" applyNumberFormat="1" applyFont="1" applyFill="1" applyBorder="1" applyAlignment="1" applyProtection="1">
      <alignment horizontal="center" vertical="center"/>
      <protection hidden="1"/>
    </xf>
    <xf numFmtId="3" fontId="3" fillId="4" borderId="34" xfId="0" applyNumberFormat="1" applyFont="1" applyFill="1" applyBorder="1" applyAlignment="1" applyProtection="1">
      <alignment horizontal="center" vertical="center"/>
      <protection hidden="1"/>
    </xf>
    <xf numFmtId="3" fontId="3" fillId="4" borderId="21" xfId="0" applyNumberFormat="1" applyFont="1" applyFill="1" applyBorder="1" applyAlignment="1" applyProtection="1">
      <alignment horizontal="center" vertical="center"/>
      <protection hidden="1"/>
    </xf>
    <xf numFmtId="3" fontId="46" fillId="4" borderId="25" xfId="0" applyNumberFormat="1" applyFont="1" applyFill="1" applyBorder="1" applyAlignment="1" applyProtection="1">
      <alignment horizontal="center" vertical="center"/>
      <protection hidden="1"/>
    </xf>
    <xf numFmtId="3" fontId="3" fillId="4" borderId="35" xfId="0" applyNumberFormat="1" applyFont="1" applyFill="1" applyBorder="1" applyAlignment="1" applyProtection="1">
      <alignment horizontal="center" vertical="center"/>
      <protection hidden="1"/>
    </xf>
    <xf numFmtId="3" fontId="3" fillId="4" borderId="36" xfId="0" applyNumberFormat="1" applyFont="1" applyFill="1" applyBorder="1" applyAlignment="1" applyProtection="1">
      <alignment horizontal="center" vertical="center"/>
      <protection hidden="1"/>
    </xf>
    <xf numFmtId="3" fontId="3" fillId="4" borderId="24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/>
    <xf numFmtId="0" fontId="33" fillId="9" borderId="0" xfId="0" applyFont="1" applyFill="1" applyBorder="1" applyAlignment="1" applyProtection="1">
      <alignment horizontal="center" vertical="center"/>
      <protection hidden="1"/>
    </xf>
    <xf numFmtId="3" fontId="33" fillId="9" borderId="29" xfId="0" applyNumberFormat="1" applyFont="1" applyFill="1" applyBorder="1" applyAlignment="1" applyProtection="1">
      <alignment horizontal="center" vertical="center"/>
      <protection hidden="1"/>
    </xf>
    <xf numFmtId="3" fontId="33" fillId="9" borderId="0" xfId="0" applyNumberFormat="1" applyFont="1" applyFill="1" applyBorder="1" applyAlignment="1" applyProtection="1">
      <alignment horizontal="center" vertical="center"/>
      <protection hidden="1"/>
    </xf>
    <xf numFmtId="3" fontId="33" fillId="9" borderId="37" xfId="0" applyNumberFormat="1" applyFont="1" applyFill="1" applyBorder="1" applyAlignment="1" applyProtection="1">
      <alignment horizontal="center" vertical="center"/>
      <protection hidden="1"/>
    </xf>
    <xf numFmtId="3" fontId="33" fillId="9" borderId="30" xfId="0" applyNumberFormat="1" applyFont="1" applyFill="1" applyBorder="1" applyAlignment="1" applyProtection="1">
      <alignment horizontal="center" vertical="center"/>
      <protection hidden="1"/>
    </xf>
    <xf numFmtId="3" fontId="33" fillId="9" borderId="28" xfId="0" applyNumberFormat="1" applyFont="1" applyFill="1" applyBorder="1" applyAlignment="1" applyProtection="1">
      <alignment horizontal="center" vertical="center"/>
      <protection hidden="1"/>
    </xf>
    <xf numFmtId="3" fontId="33" fillId="9" borderId="6" xfId="0" applyNumberFormat="1" applyFont="1" applyFill="1" applyBorder="1" applyAlignment="1" applyProtection="1">
      <alignment horizontal="center" vertical="center"/>
      <protection hidden="1"/>
    </xf>
    <xf numFmtId="0" fontId="27" fillId="6" borderId="0" xfId="0" applyFont="1" applyFill="1" applyAlignment="1" applyProtection="1">
      <alignment wrapText="1"/>
    </xf>
    <xf numFmtId="0" fontId="5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47" fillId="2" borderId="0" xfId="0" applyFont="1" applyFill="1" applyAlignment="1">
      <alignment horizontal="centerContinuous" vertical="center"/>
    </xf>
    <xf numFmtId="0" fontId="2" fillId="3" borderId="0" xfId="0" applyFont="1" applyFill="1"/>
    <xf numFmtId="0" fontId="7" fillId="11" borderId="1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vertical="center" wrapText="1"/>
    </xf>
    <xf numFmtId="0" fontId="2" fillId="11" borderId="0" xfId="0" applyFont="1" applyFill="1"/>
    <xf numFmtId="0" fontId="10" fillId="11" borderId="4" xfId="0" applyFont="1" applyFill="1" applyBorder="1" applyAlignment="1">
      <alignment horizontal="centerContinuous" vertical="center" wrapText="1"/>
    </xf>
    <xf numFmtId="0" fontId="10" fillId="11" borderId="5" xfId="0" applyFont="1" applyFill="1" applyBorder="1" applyAlignment="1">
      <alignment horizontal="centerContinuous" vertical="center" wrapText="1"/>
    </xf>
    <xf numFmtId="0" fontId="11" fillId="11" borderId="5" xfId="0" applyFont="1" applyFill="1" applyBorder="1" applyAlignment="1">
      <alignment horizontal="centerContinuous" vertical="center" wrapText="1"/>
    </xf>
    <xf numFmtId="0" fontId="2" fillId="2" borderId="38" xfId="0" applyFont="1" applyFill="1" applyBorder="1"/>
    <xf numFmtId="0" fontId="16" fillId="3" borderId="0" xfId="0" applyFont="1" applyFill="1" applyAlignment="1">
      <alignment vertical="center" wrapText="1"/>
    </xf>
    <xf numFmtId="3" fontId="18" fillId="3" borderId="0" xfId="0" applyNumberFormat="1" applyFont="1" applyFill="1" applyAlignment="1">
      <alignment vertical="center" wrapText="1"/>
    </xf>
    <xf numFmtId="0" fontId="18" fillId="2" borderId="0" xfId="0" applyFont="1" applyFill="1" applyAlignment="1">
      <alignment horizontal="left" vertical="center"/>
    </xf>
    <xf numFmtId="3" fontId="17" fillId="2" borderId="0" xfId="0" quotePrefix="1" applyNumberFormat="1" applyFont="1" applyFill="1" applyAlignment="1">
      <alignment horizontal="center" vertical="center"/>
    </xf>
    <xf numFmtId="9" fontId="20" fillId="7" borderId="0" xfId="1" applyFont="1" applyFill="1" applyAlignment="1">
      <alignment horizontal="center" vertical="center"/>
    </xf>
    <xf numFmtId="0" fontId="52" fillId="6" borderId="0" xfId="0" applyFont="1" applyFill="1" applyAlignment="1">
      <alignment vertical="center"/>
    </xf>
    <xf numFmtId="0" fontId="53" fillId="3" borderId="48" xfId="0" applyFont="1" applyFill="1" applyBorder="1" applyAlignment="1">
      <alignment horizontal="left" vertical="center" indent="2"/>
    </xf>
    <xf numFmtId="0" fontId="50" fillId="3" borderId="48" xfId="0" applyFont="1" applyFill="1" applyBorder="1" applyAlignment="1">
      <alignment vertical="center"/>
    </xf>
    <xf numFmtId="0" fontId="21" fillId="3" borderId="48" xfId="0" applyFont="1" applyFill="1" applyBorder="1" applyAlignment="1">
      <alignment horizontal="center" vertical="center"/>
    </xf>
    <xf numFmtId="0" fontId="22" fillId="3" borderId="48" xfId="0" applyFont="1" applyFill="1" applyBorder="1" applyAlignment="1">
      <alignment horizontal="right" vertical="center"/>
    </xf>
    <xf numFmtId="0" fontId="28" fillId="2" borderId="56" xfId="0" applyFont="1" applyFill="1" applyBorder="1" applyAlignment="1">
      <alignment horizontal="left" indent="1"/>
    </xf>
    <xf numFmtId="0" fontId="28" fillId="2" borderId="56" xfId="0" applyFont="1" applyFill="1" applyBorder="1" applyAlignment="1"/>
    <xf numFmtId="0" fontId="2" fillId="2" borderId="39" xfId="0" applyFont="1" applyFill="1" applyBorder="1"/>
    <xf numFmtId="0" fontId="50" fillId="3" borderId="50" xfId="0" applyFont="1" applyFill="1" applyBorder="1" applyAlignment="1">
      <alignment horizontal="left" vertical="center" indent="1"/>
    </xf>
    <xf numFmtId="3" fontId="51" fillId="3" borderId="60" xfId="0" applyNumberFormat="1" applyFont="1" applyFill="1" applyBorder="1" applyAlignment="1">
      <alignment horizontal="center" vertical="center"/>
    </xf>
    <xf numFmtId="0" fontId="50" fillId="3" borderId="52" xfId="0" applyFont="1" applyFill="1" applyBorder="1" applyAlignment="1">
      <alignment horizontal="left" vertical="center" indent="1"/>
    </xf>
    <xf numFmtId="3" fontId="51" fillId="3" borderId="62" xfId="0" applyNumberFormat="1" applyFont="1" applyFill="1" applyBorder="1" applyAlignment="1">
      <alignment horizontal="center" vertical="center"/>
    </xf>
    <xf numFmtId="0" fontId="50" fillId="3" borderId="54" xfId="0" applyFont="1" applyFill="1" applyBorder="1" applyAlignment="1">
      <alignment horizontal="left" vertical="center" indent="1"/>
    </xf>
    <xf numFmtId="0" fontId="15" fillId="5" borderId="52" xfId="0" applyFont="1" applyFill="1" applyBorder="1" applyAlignment="1">
      <alignment horizontal="center" vertical="center"/>
    </xf>
    <xf numFmtId="9" fontId="17" fillId="6" borderId="0" xfId="1" applyFont="1" applyFill="1" applyAlignment="1">
      <alignment horizontal="center" vertical="center"/>
    </xf>
    <xf numFmtId="0" fontId="54" fillId="13" borderId="54" xfId="0" applyFont="1" applyFill="1" applyBorder="1" applyAlignment="1">
      <alignment horizontal="center" vertical="center"/>
    </xf>
    <xf numFmtId="0" fontId="55" fillId="2" borderId="0" xfId="0" applyFont="1" applyFill="1"/>
    <xf numFmtId="0" fontId="55" fillId="3" borderId="0" xfId="0" applyFont="1" applyFill="1"/>
    <xf numFmtId="0" fontId="17" fillId="6" borderId="0" xfId="0" applyFont="1" applyFill="1" applyAlignment="1">
      <alignment horizontal="center" vertical="center"/>
    </xf>
    <xf numFmtId="0" fontId="2" fillId="2" borderId="65" xfId="0" applyFont="1" applyFill="1" applyBorder="1"/>
    <xf numFmtId="0" fontId="2" fillId="2" borderId="12" xfId="0" applyFont="1" applyFill="1" applyBorder="1"/>
    <xf numFmtId="3" fontId="10" fillId="4" borderId="0" xfId="0" applyNumberFormat="1" applyFont="1" applyFill="1" applyAlignment="1">
      <alignment horizontal="left"/>
    </xf>
    <xf numFmtId="0" fontId="56" fillId="4" borderId="0" xfId="0" applyFont="1" applyFill="1" applyAlignment="1">
      <alignment horizontal="left"/>
    </xf>
    <xf numFmtId="0" fontId="56" fillId="4" borderId="0" xfId="0" applyFont="1" applyFill="1"/>
    <xf numFmtId="0" fontId="56" fillId="2" borderId="0" xfId="0" applyFont="1" applyFill="1"/>
    <xf numFmtId="0" fontId="4" fillId="4" borderId="0" xfId="0" applyFont="1" applyFill="1" applyAlignment="1">
      <alignment horizontal="left"/>
    </xf>
    <xf numFmtId="0" fontId="17" fillId="13" borderId="54" xfId="0" applyFont="1" applyFill="1" applyBorder="1" applyAlignment="1">
      <alignment horizontal="center" vertical="center"/>
    </xf>
    <xf numFmtId="0" fontId="4" fillId="2" borderId="0" xfId="0" applyFont="1" applyFill="1"/>
    <xf numFmtId="3" fontId="4" fillId="4" borderId="0" xfId="0" applyNumberFormat="1" applyFont="1" applyFill="1" applyAlignment="1">
      <alignment horizontal="right"/>
    </xf>
    <xf numFmtId="0" fontId="4" fillId="4" borderId="0" xfId="0" applyFont="1" applyFill="1"/>
    <xf numFmtId="3" fontId="4" fillId="2" borderId="0" xfId="0" applyNumberFormat="1" applyFont="1" applyFill="1" applyAlignment="1">
      <alignment horizontal="right"/>
    </xf>
    <xf numFmtId="0" fontId="57" fillId="6" borderId="0" xfId="0" applyFont="1" applyFill="1" applyAlignment="1">
      <alignment vertical="center"/>
    </xf>
    <xf numFmtId="0" fontId="3" fillId="4" borderId="21" xfId="0" applyFont="1" applyFill="1" applyBorder="1" applyAlignment="1" applyProtection="1">
      <alignment horizontal="left" vertical="center" indent="1"/>
    </xf>
    <xf numFmtId="0" fontId="3" fillId="4" borderId="24" xfId="0" applyFont="1" applyFill="1" applyBorder="1" applyAlignment="1" applyProtection="1">
      <alignment horizontal="left" vertical="center" indent="1"/>
    </xf>
    <xf numFmtId="9" fontId="3" fillId="8" borderId="29" xfId="1" applyNumberFormat="1" applyFont="1" applyFill="1" applyBorder="1" applyAlignment="1" applyProtection="1">
      <alignment horizontal="center" vertical="center"/>
    </xf>
    <xf numFmtId="0" fontId="27" fillId="4" borderId="0" xfId="0" applyFont="1" applyFill="1" applyAlignment="1" applyProtection="1">
      <alignment wrapText="1"/>
    </xf>
    <xf numFmtId="9" fontId="17" fillId="13" borderId="63" xfId="1" applyFont="1" applyFill="1" applyBorder="1" applyAlignment="1">
      <alignment horizontal="center" vertical="center"/>
    </xf>
    <xf numFmtId="3" fontId="15" fillId="5" borderId="62" xfId="0" applyNumberFormat="1" applyFont="1" applyFill="1" applyBorder="1" applyAlignment="1">
      <alignment horizontal="center" vertical="center"/>
    </xf>
    <xf numFmtId="0" fontId="12" fillId="12" borderId="42" xfId="0" applyFont="1" applyFill="1" applyBorder="1" applyAlignment="1">
      <alignment horizontal="center" vertical="center" wrapText="1"/>
    </xf>
    <xf numFmtId="9" fontId="54" fillId="13" borderId="63" xfId="1" applyFont="1" applyFill="1" applyBorder="1" applyAlignment="1">
      <alignment horizontal="center" vertical="center"/>
    </xf>
    <xf numFmtId="0" fontId="12" fillId="12" borderId="41" xfId="0" applyFont="1" applyFill="1" applyBorder="1" applyAlignment="1">
      <alignment horizontal="center" vertical="center" wrapText="1"/>
    </xf>
    <xf numFmtId="0" fontId="27" fillId="6" borderId="0" xfId="0" applyFont="1" applyFill="1" applyAlignment="1" applyProtection="1">
      <alignment horizontal="left" wrapText="1"/>
    </xf>
    <xf numFmtId="0" fontId="41" fillId="4" borderId="0" xfId="0" applyFont="1" applyFill="1" applyBorder="1" applyAlignment="1" applyProtection="1">
      <alignment horizontal="center" vertical="center" wrapText="1"/>
    </xf>
    <xf numFmtId="0" fontId="39" fillId="4" borderId="0" xfId="0" applyFont="1" applyFill="1" applyBorder="1" applyAlignment="1" applyProtection="1">
      <alignment horizontal="center" vertical="center"/>
    </xf>
    <xf numFmtId="0" fontId="33" fillId="9" borderId="0" xfId="0" applyFont="1" applyFill="1" applyBorder="1" applyAlignment="1" applyProtection="1">
      <alignment horizontal="center" vertical="center" wrapText="1"/>
      <protection hidden="1"/>
    </xf>
    <xf numFmtId="0" fontId="33" fillId="9" borderId="7" xfId="0" applyFont="1" applyFill="1" applyBorder="1" applyAlignment="1" applyProtection="1">
      <alignment horizontal="center" vertical="center" wrapText="1"/>
      <protection hidden="1"/>
    </xf>
    <xf numFmtId="0" fontId="33" fillId="9" borderId="9" xfId="0" applyFont="1" applyFill="1" applyBorder="1" applyAlignment="1" applyProtection="1">
      <alignment horizontal="center" vertical="center" wrapText="1"/>
      <protection hidden="1"/>
    </xf>
    <xf numFmtId="0" fontId="33" fillId="9" borderId="11" xfId="0" applyFont="1" applyFill="1" applyBorder="1" applyAlignment="1" applyProtection="1">
      <alignment horizontal="center" vertical="center" wrapText="1"/>
      <protection hidden="1"/>
    </xf>
    <xf numFmtId="0" fontId="33" fillId="9" borderId="10" xfId="0" applyFont="1" applyFill="1" applyBorder="1" applyAlignment="1" applyProtection="1">
      <alignment horizontal="center" vertical="center" wrapText="1"/>
      <protection hidden="1"/>
    </xf>
    <xf numFmtId="0" fontId="26" fillId="10" borderId="0" xfId="5" applyFont="1" applyFill="1" applyBorder="1" applyAlignment="1" applyProtection="1">
      <alignment horizontal="center" vertical="distributed" wrapText="1"/>
    </xf>
    <xf numFmtId="0" fontId="29" fillId="10" borderId="0" xfId="0" applyFont="1" applyFill="1" applyBorder="1" applyAlignment="1" applyProtection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37" fillId="8" borderId="13" xfId="0" applyFont="1" applyFill="1" applyBorder="1" applyAlignment="1" applyProtection="1">
      <alignment horizontal="center" vertical="center" wrapText="1"/>
    </xf>
    <xf numFmtId="0" fontId="37" fillId="8" borderId="14" xfId="0" applyFont="1" applyFill="1" applyBorder="1" applyAlignment="1" applyProtection="1">
      <alignment horizontal="center" vertical="center" wrapText="1"/>
    </xf>
    <xf numFmtId="0" fontId="39" fillId="4" borderId="0" xfId="0" applyFont="1" applyFill="1" applyBorder="1" applyAlignment="1" applyProtection="1">
      <alignment horizontal="center"/>
    </xf>
    <xf numFmtId="9" fontId="17" fillId="13" borderId="63" xfId="1" applyFont="1" applyFill="1" applyBorder="1" applyAlignment="1">
      <alignment horizontal="center" vertical="center"/>
    </xf>
    <xf numFmtId="9" fontId="17" fillId="13" borderId="55" xfId="1" applyFont="1" applyFill="1" applyBorder="1" applyAlignment="1">
      <alignment horizontal="center" vertical="center"/>
    </xf>
    <xf numFmtId="3" fontId="15" fillId="5" borderId="62" xfId="0" applyNumberFormat="1" applyFont="1" applyFill="1" applyBorder="1" applyAlignment="1">
      <alignment horizontal="center" vertical="center"/>
    </xf>
    <xf numFmtId="3" fontId="15" fillId="5" borderId="51" xfId="0" applyNumberFormat="1" applyFont="1" applyFill="1" applyBorder="1" applyAlignment="1">
      <alignment horizontal="center" vertical="center"/>
    </xf>
    <xf numFmtId="3" fontId="50" fillId="3" borderId="62" xfId="0" applyNumberFormat="1" applyFont="1" applyFill="1" applyBorder="1" applyAlignment="1">
      <alignment horizontal="center" vertical="center" wrapText="1"/>
    </xf>
    <xf numFmtId="0" fontId="12" fillId="12" borderId="42" xfId="0" applyFont="1" applyFill="1" applyBorder="1" applyAlignment="1">
      <alignment horizontal="center" vertical="center" wrapText="1"/>
    </xf>
    <xf numFmtId="0" fontId="12" fillId="12" borderId="66" xfId="0" applyFont="1" applyFill="1" applyBorder="1" applyAlignment="1">
      <alignment horizontal="center" vertical="center" wrapText="1"/>
    </xf>
    <xf numFmtId="9" fontId="54" fillId="13" borderId="63" xfId="1" applyFont="1" applyFill="1" applyBorder="1" applyAlignment="1">
      <alignment horizontal="center" vertical="center"/>
    </xf>
    <xf numFmtId="9" fontId="54" fillId="13" borderId="55" xfId="1" applyFont="1" applyFill="1" applyBorder="1" applyAlignment="1">
      <alignment horizontal="center" vertical="center"/>
    </xf>
    <xf numFmtId="9" fontId="54" fillId="13" borderId="54" xfId="1" applyFont="1" applyFill="1" applyBorder="1" applyAlignment="1">
      <alignment horizontal="center" vertical="center"/>
    </xf>
    <xf numFmtId="9" fontId="54" fillId="13" borderId="53" xfId="1" applyFont="1" applyFill="1" applyBorder="1" applyAlignment="1">
      <alignment horizontal="center" vertical="center"/>
    </xf>
    <xf numFmtId="0" fontId="28" fillId="2" borderId="64" xfId="0" applyFont="1" applyFill="1" applyBorder="1" applyAlignment="1">
      <alignment horizontal="left" vertical="center" indent="1"/>
    </xf>
    <xf numFmtId="3" fontId="50" fillId="3" borderId="62" xfId="0" applyNumberFormat="1" applyFont="1" applyFill="1" applyBorder="1" applyAlignment="1">
      <alignment horizontal="center" vertical="center"/>
    </xf>
    <xf numFmtId="3" fontId="50" fillId="3" borderId="51" xfId="0" applyNumberFormat="1" applyFont="1" applyFill="1" applyBorder="1" applyAlignment="1">
      <alignment horizontal="center" vertical="center"/>
    </xf>
    <xf numFmtId="3" fontId="50" fillId="3" borderId="51" xfId="0" applyNumberFormat="1" applyFont="1" applyFill="1" applyBorder="1" applyAlignment="1">
      <alignment horizontal="center" vertical="center" wrapText="1"/>
    </xf>
    <xf numFmtId="3" fontId="50" fillId="3" borderId="52" xfId="0" applyNumberFormat="1" applyFont="1" applyFill="1" applyBorder="1" applyAlignment="1">
      <alignment horizontal="center" vertical="center" wrapText="1"/>
    </xf>
    <xf numFmtId="3" fontId="50" fillId="3" borderId="48" xfId="0" applyNumberFormat="1" applyFont="1" applyFill="1" applyBorder="1" applyAlignment="1">
      <alignment horizontal="center" vertical="center" wrapText="1"/>
    </xf>
    <xf numFmtId="3" fontId="15" fillId="5" borderId="52" xfId="0" applyNumberFormat="1" applyFont="1" applyFill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/>
    </xf>
    <xf numFmtId="3" fontId="50" fillId="3" borderId="48" xfId="0" applyNumberFormat="1" applyFont="1" applyFill="1" applyBorder="1" applyAlignment="1">
      <alignment horizontal="center" vertical="center"/>
    </xf>
    <xf numFmtId="3" fontId="50" fillId="3" borderId="52" xfId="0" applyNumberFormat="1" applyFont="1" applyFill="1" applyBorder="1" applyAlignment="1">
      <alignment horizontal="center" vertical="center"/>
    </xf>
    <xf numFmtId="0" fontId="12" fillId="12" borderId="59" xfId="0" applyFont="1" applyFill="1" applyBorder="1" applyAlignment="1">
      <alignment horizontal="center" vertical="center" wrapText="1"/>
    </xf>
    <xf numFmtId="0" fontId="12" fillId="12" borderId="46" xfId="0" applyFont="1" applyFill="1" applyBorder="1" applyAlignment="1">
      <alignment horizontal="center" vertical="center" wrapText="1"/>
    </xf>
    <xf numFmtId="0" fontId="12" fillId="12" borderId="58" xfId="0" applyFont="1" applyFill="1" applyBorder="1" applyAlignment="1">
      <alignment horizontal="center" vertical="center" wrapText="1"/>
    </xf>
    <xf numFmtId="3" fontId="50" fillId="3" borderId="49" xfId="0" applyNumberFormat="1" applyFont="1" applyFill="1" applyBorder="1" applyAlignment="1">
      <alignment horizontal="center" vertical="center"/>
    </xf>
    <xf numFmtId="3" fontId="50" fillId="3" borderId="61" xfId="0" applyNumberFormat="1" applyFont="1" applyFill="1" applyBorder="1" applyAlignment="1">
      <alignment horizontal="center" vertical="center"/>
    </xf>
    <xf numFmtId="3" fontId="50" fillId="3" borderId="50" xfId="0" applyNumberFormat="1" applyFont="1" applyFill="1" applyBorder="1" applyAlignment="1">
      <alignment horizontal="center" vertical="center"/>
    </xf>
    <xf numFmtId="3" fontId="50" fillId="3" borderId="60" xfId="0" applyNumberFormat="1" applyFont="1" applyFill="1" applyBorder="1" applyAlignment="1">
      <alignment horizontal="center" vertical="center"/>
    </xf>
    <xf numFmtId="0" fontId="28" fillId="2" borderId="56" xfId="0" applyFont="1" applyFill="1" applyBorder="1" applyAlignment="1">
      <alignment horizontal="left" vertical="center" wrapText="1" indent="1"/>
    </xf>
    <xf numFmtId="0" fontId="12" fillId="12" borderId="57" xfId="0" applyFont="1" applyFill="1" applyBorder="1" applyAlignment="1">
      <alignment horizontal="center" vertical="center" wrapText="1"/>
    </xf>
    <xf numFmtId="165" fontId="51" fillId="3" borderId="51" xfId="18" applyNumberFormat="1" applyFont="1" applyFill="1" applyBorder="1" applyAlignment="1">
      <alignment horizontal="center" vertical="center"/>
    </xf>
    <xf numFmtId="165" fontId="51" fillId="3" borderId="48" xfId="18" applyNumberFormat="1" applyFont="1" applyFill="1" applyBorder="1" applyAlignment="1">
      <alignment horizontal="center" vertical="center"/>
    </xf>
    <xf numFmtId="0" fontId="20" fillId="5" borderId="53" xfId="0" applyFont="1" applyFill="1" applyBorder="1" applyAlignment="1">
      <alignment horizontal="left" vertical="center" indent="13"/>
    </xf>
    <xf numFmtId="0" fontId="20" fillId="5" borderId="54" xfId="0" applyFont="1" applyFill="1" applyBorder="1" applyAlignment="1">
      <alignment horizontal="left" vertical="center" indent="13"/>
    </xf>
    <xf numFmtId="3" fontId="20" fillId="5" borderId="55" xfId="0" applyNumberFormat="1" applyFont="1" applyFill="1" applyBorder="1" applyAlignment="1">
      <alignment horizontal="center" vertical="center"/>
    </xf>
    <xf numFmtId="3" fontId="20" fillId="5" borderId="54" xfId="0" applyNumberFormat="1" applyFont="1" applyFill="1" applyBorder="1" applyAlignment="1">
      <alignment horizontal="center" vertical="center"/>
    </xf>
    <xf numFmtId="9" fontId="20" fillId="5" borderId="55" xfId="18" applyFont="1" applyFill="1" applyBorder="1" applyAlignment="1">
      <alignment horizontal="center" vertical="center"/>
    </xf>
    <xf numFmtId="9" fontId="20" fillId="5" borderId="53" xfId="18" applyFont="1" applyFill="1" applyBorder="1" applyAlignment="1">
      <alignment horizontal="center" vertical="center"/>
    </xf>
    <xf numFmtId="0" fontId="48" fillId="11" borderId="3" xfId="0" applyFont="1" applyFill="1" applyBorder="1" applyAlignment="1">
      <alignment horizontal="center" vertical="center" wrapText="1"/>
    </xf>
    <xf numFmtId="0" fontId="48" fillId="11" borderId="0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0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28" fillId="2" borderId="40" xfId="0" applyFont="1" applyFill="1" applyBorder="1" applyAlignment="1">
      <alignment horizontal="left" indent="1"/>
    </xf>
    <xf numFmtId="0" fontId="12" fillId="12" borderId="41" xfId="0" applyFont="1" applyFill="1" applyBorder="1" applyAlignment="1">
      <alignment horizontal="center" vertical="center" wrapText="1"/>
    </xf>
    <xf numFmtId="0" fontId="12" fillId="12" borderId="44" xfId="0" applyFont="1" applyFill="1" applyBorder="1" applyAlignment="1">
      <alignment horizontal="center" vertical="center" wrapText="1"/>
    </xf>
    <xf numFmtId="0" fontId="12" fillId="12" borderId="45" xfId="0" applyFont="1" applyFill="1" applyBorder="1" applyAlignment="1">
      <alignment horizontal="center" vertical="center" wrapText="1"/>
    </xf>
    <xf numFmtId="0" fontId="12" fillId="12" borderId="43" xfId="0" applyFont="1" applyFill="1" applyBorder="1" applyAlignment="1">
      <alignment horizontal="center" vertical="center" wrapText="1"/>
    </xf>
    <xf numFmtId="0" fontId="12" fillId="12" borderId="47" xfId="0" applyFont="1" applyFill="1" applyBorder="1" applyAlignment="1">
      <alignment horizontal="center" vertical="center" wrapText="1"/>
    </xf>
  </cellXfs>
  <cellStyles count="19">
    <cellStyle name="Millares 2" xfId="12"/>
    <cellStyle name="Moneda 2" xfId="13"/>
    <cellStyle name="Normal" xfId="0" builtinId="0"/>
    <cellStyle name="Normal 2" xfId="14"/>
    <cellStyle name="Normal 2 2" xfId="15"/>
    <cellStyle name="Normal 2 2 2" xfId="9"/>
    <cellStyle name="Normal 2 2 3" xfId="6"/>
    <cellStyle name="Normal 2 3" xfId="3"/>
    <cellStyle name="Normal 2 3 2" xfId="11"/>
    <cellStyle name="Normal 2 4" xfId="16"/>
    <cellStyle name="Normal 3 2" xfId="17"/>
    <cellStyle name="Normal_Directorio CEMs - agos - 2009 - UGTAI" xfId="5"/>
    <cellStyle name="Porcentaje" xfId="1" builtinId="5"/>
    <cellStyle name="Porcentaje 10" xfId="7"/>
    <cellStyle name="Porcentaje 2" xfId="4"/>
    <cellStyle name="Porcentaje 3 2" xfId="8"/>
    <cellStyle name="Porcentual 2" xfId="2"/>
    <cellStyle name="Porcentual 2 2" xfId="10"/>
    <cellStyle name="Porcentual 2 2 2" xfId="18"/>
  </cellStyles>
  <dxfs count="2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CF-4F20-84D5-07B067BAFAC9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CF-4F20-84D5-07B067BAFAC9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8CF-4F20-84D5-07B067BAFAC9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CF-4F20-84D5-07B067BAFAC9}"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CF-4F20-84D5-07B067BAFAC9}"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CF-4F20-84D5-07B067BAF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1495</c:v>
                </c:pt>
                <c:pt idx="1">
                  <c:v>92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CF-4F20-84D5-07B067BAFA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D65-4330-BB01-F5B41BE10B26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65-4330-BB01-F5B41BE10B26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65-4330-BB01-F5B41BE10B26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65-4330-BB01-F5B41BE10B26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65-4330-BB01-F5B41BE10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1471</c:v>
                </c:pt>
                <c:pt idx="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65-4330-BB01-F5B41BE10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'ER-Acciones'!$A$39:$A$50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'ER-Acciones'!$B$39:$B$50</c:f>
              <c:numCache>
                <c:formatCode>#,##0</c:formatCode>
                <c:ptCount val="10"/>
                <c:pt idx="0">
                  <c:v>2384</c:v>
                </c:pt>
                <c:pt idx="1">
                  <c:v>4789</c:v>
                </c:pt>
                <c:pt idx="2">
                  <c:v>6984</c:v>
                </c:pt>
                <c:pt idx="3">
                  <c:v>746</c:v>
                </c:pt>
                <c:pt idx="4">
                  <c:v>1978</c:v>
                </c:pt>
                <c:pt idx="5">
                  <c:v>1874</c:v>
                </c:pt>
                <c:pt idx="6">
                  <c:v>2312</c:v>
                </c:pt>
                <c:pt idx="7">
                  <c:v>4836</c:v>
                </c:pt>
                <c:pt idx="8">
                  <c:v>4629</c:v>
                </c:pt>
                <c:pt idx="9">
                  <c:v>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C-4872-BDAD-49B6A13A9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400"/>
        <c:axId val="448761696"/>
      </c:barChart>
      <c:catAx>
        <c:axId val="4487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61696"/>
        <c:crosses val="autoZero"/>
        <c:auto val="1"/>
        <c:lblAlgn val="ctr"/>
        <c:lblOffset val="100"/>
        <c:noMultiLvlLbl val="0"/>
      </c:catAx>
      <c:valAx>
        <c:axId val="448761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'ER-Acciones'!$A$20:$A$27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'ER-Acciones'!$D$20:$D$27</c:f>
              <c:numCache>
                <c:formatCode>#,##0</c:formatCode>
                <c:ptCount val="8"/>
                <c:pt idx="0">
                  <c:v>105</c:v>
                </c:pt>
                <c:pt idx="1">
                  <c:v>1413</c:v>
                </c:pt>
                <c:pt idx="2">
                  <c:v>1029</c:v>
                </c:pt>
                <c:pt idx="3">
                  <c:v>1075</c:v>
                </c:pt>
                <c:pt idx="4">
                  <c:v>7358</c:v>
                </c:pt>
                <c:pt idx="5">
                  <c:v>24041</c:v>
                </c:pt>
                <c:pt idx="6">
                  <c:v>3702</c:v>
                </c:pt>
                <c:pt idx="7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1-4184-8742-DBC790F30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3120"/>
        <c:axId val="448758432"/>
      </c:barChart>
      <c:catAx>
        <c:axId val="4487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58432"/>
        <c:crosses val="autoZero"/>
        <c:auto val="1"/>
        <c:lblAlgn val="ctr"/>
        <c:lblOffset val="100"/>
        <c:noMultiLvlLbl val="0"/>
      </c:catAx>
      <c:valAx>
        <c:axId val="448758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31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'ER-Acciones'!$C$101:$C$106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'ER-Acciones'!$D$101:$D$106</c:f>
              <c:numCache>
                <c:formatCode>#,##0</c:formatCode>
                <c:ptCount val="6"/>
                <c:pt idx="0">
                  <c:v>5749</c:v>
                </c:pt>
                <c:pt idx="1">
                  <c:v>15519</c:v>
                </c:pt>
                <c:pt idx="2">
                  <c:v>7863</c:v>
                </c:pt>
                <c:pt idx="3">
                  <c:v>373</c:v>
                </c:pt>
                <c:pt idx="4">
                  <c:v>4231</c:v>
                </c:pt>
                <c:pt idx="5">
                  <c:v>5746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7-46F5-8C56-E87C917B9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944"/>
        <c:axId val="448771488"/>
      </c:barChart>
      <c:catAx>
        <c:axId val="4487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71488"/>
        <c:crosses val="autoZero"/>
        <c:auto val="1"/>
        <c:lblAlgn val="ctr"/>
        <c:lblOffset val="100"/>
        <c:noMultiLvlLbl val="0"/>
      </c:catAx>
      <c:valAx>
        <c:axId val="4487714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9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59357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74251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10005181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14312553" y="758882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604358</xdr:colOff>
      <xdr:row>54</xdr:row>
      <xdr:rowOff>0</xdr:rowOff>
    </xdr:from>
    <xdr:to>
      <xdr:col>20</xdr:col>
      <xdr:colOff>948531</xdr:colOff>
      <xdr:row>55</xdr:row>
      <xdr:rowOff>238493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14329883" y="9001125"/>
          <a:ext cx="4144648" cy="57186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615065</xdr:colOff>
      <xdr:row>58</xdr:row>
      <xdr:rowOff>15876</xdr:rowOff>
    </xdr:from>
    <xdr:to>
      <xdr:col>20</xdr:col>
      <xdr:colOff>932657</xdr:colOff>
      <xdr:row>59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14340590" y="10350501"/>
          <a:ext cx="4118067" cy="571499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3053680" y="877649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flipV="1">
          <a:off x="13073247" y="1000125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5" name="Flecha derecha 28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12311743" y="9476014"/>
          <a:ext cx="282316" cy="125424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53</xdr:row>
      <xdr:rowOff>123823</xdr:rowOff>
    </xdr:from>
    <xdr:to>
      <xdr:col>17</xdr:col>
      <xdr:colOff>301625</xdr:colOff>
      <xdr:row>68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15</xdr:row>
      <xdr:rowOff>105833</xdr:rowOff>
    </xdr:from>
    <xdr:to>
      <xdr:col>16</xdr:col>
      <xdr:colOff>539749</xdr:colOff>
      <xdr:row>28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87</xdr:row>
      <xdr:rowOff>63499</xdr:rowOff>
    </xdr:from>
    <xdr:to>
      <xdr:col>17</xdr:col>
      <xdr:colOff>428625</xdr:colOff>
      <xdr:row>115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L69"/>
  <sheetViews>
    <sheetView view="pageBreakPreview" topLeftCell="A17" zoomScale="50" zoomScaleNormal="70" zoomScaleSheetLayoutView="50" workbookViewId="0">
      <pane ySplit="9" topLeftCell="A26" activePane="bottomLeft" state="frozen"/>
      <selection activeCell="A119" sqref="A119:S119"/>
      <selection pane="bottomLeft" activeCell="B34" sqref="B34:B43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8" customWidth="1"/>
    <col min="23" max="25" width="0" hidden="1" customWidth="1"/>
    <col min="26" max="26" width="17.28515625" customWidth="1"/>
    <col min="27" max="38" width="11.42578125" style="8"/>
  </cols>
  <sheetData>
    <row r="1" spans="1:24" hidden="1" x14ac:dyDescent="0.25">
      <c r="A1" s="10" t="s">
        <v>27</v>
      </c>
      <c r="B1" s="10" t="s">
        <v>31</v>
      </c>
      <c r="C1" s="10" t="s">
        <v>27</v>
      </c>
      <c r="D1" s="10" t="s">
        <v>31</v>
      </c>
      <c r="E1" s="10" t="s">
        <v>27</v>
      </c>
      <c r="F1" s="10" t="s">
        <v>31</v>
      </c>
      <c r="G1" s="10" t="s">
        <v>27</v>
      </c>
      <c r="H1" s="10" t="s">
        <v>31</v>
      </c>
      <c r="I1" s="10" t="s">
        <v>27</v>
      </c>
      <c r="J1" s="10" t="s">
        <v>31</v>
      </c>
      <c r="K1" s="10" t="s">
        <v>27</v>
      </c>
      <c r="L1" s="10" t="s">
        <v>31</v>
      </c>
      <c r="M1" s="10" t="s">
        <v>27</v>
      </c>
      <c r="N1" s="10" t="s">
        <v>31</v>
      </c>
      <c r="O1" s="10" t="s">
        <v>27</v>
      </c>
      <c r="P1" s="10" t="s">
        <v>31</v>
      </c>
      <c r="Q1" s="10" t="s">
        <v>27</v>
      </c>
      <c r="R1" s="10" t="s">
        <v>31</v>
      </c>
      <c r="S1" s="10" t="s">
        <v>27</v>
      </c>
      <c r="T1" s="10" t="s">
        <v>31</v>
      </c>
      <c r="U1" s="10" t="s">
        <v>27</v>
      </c>
      <c r="V1" s="10" t="s">
        <v>31</v>
      </c>
      <c r="W1" s="11" t="s">
        <v>27</v>
      </c>
      <c r="X1" s="11" t="s">
        <v>31</v>
      </c>
    </row>
    <row r="2" spans="1:24" hidden="1" x14ac:dyDescent="0.25">
      <c r="A2" s="12">
        <v>1</v>
      </c>
      <c r="B2" s="13" t="s">
        <v>32</v>
      </c>
      <c r="C2" s="12">
        <v>2</v>
      </c>
      <c r="D2" s="12" t="s">
        <v>32</v>
      </c>
      <c r="E2" s="12">
        <v>3</v>
      </c>
      <c r="F2" s="12" t="s">
        <v>32</v>
      </c>
      <c r="G2" s="12">
        <v>4</v>
      </c>
      <c r="H2" s="12" t="s">
        <v>32</v>
      </c>
      <c r="I2" s="12">
        <v>5</v>
      </c>
      <c r="J2" s="12" t="s">
        <v>32</v>
      </c>
      <c r="K2" s="12">
        <v>6</v>
      </c>
      <c r="L2" s="12" t="s">
        <v>32</v>
      </c>
      <c r="M2" s="12">
        <v>7</v>
      </c>
      <c r="N2" s="12" t="s">
        <v>32</v>
      </c>
      <c r="O2" s="12">
        <v>8</v>
      </c>
      <c r="P2" s="12" t="s">
        <v>32</v>
      </c>
      <c r="Q2" s="12">
        <v>9</v>
      </c>
      <c r="R2" s="12" t="s">
        <v>32</v>
      </c>
      <c r="S2" s="12">
        <v>10</v>
      </c>
      <c r="T2" s="12" t="s">
        <v>32</v>
      </c>
      <c r="U2" s="12">
        <v>11</v>
      </c>
      <c r="V2" s="12" t="s">
        <v>32</v>
      </c>
      <c r="W2" s="14">
        <v>12</v>
      </c>
      <c r="X2" s="14" t="s">
        <v>32</v>
      </c>
    </row>
    <row r="3" spans="1:24" hidden="1" x14ac:dyDescent="0.25">
      <c r="A3" s="10" t="s">
        <v>27</v>
      </c>
      <c r="B3" s="10" t="s">
        <v>31</v>
      </c>
      <c r="C3" s="10" t="s">
        <v>27</v>
      </c>
      <c r="D3" s="10" t="s">
        <v>31</v>
      </c>
      <c r="E3" s="10" t="s">
        <v>27</v>
      </c>
      <c r="F3" s="10" t="s">
        <v>31</v>
      </c>
      <c r="G3" s="10" t="s">
        <v>27</v>
      </c>
      <c r="H3" s="10" t="s">
        <v>31</v>
      </c>
      <c r="I3" s="10" t="s">
        <v>27</v>
      </c>
      <c r="J3" s="10" t="s">
        <v>31</v>
      </c>
      <c r="K3" s="10" t="s">
        <v>27</v>
      </c>
      <c r="L3" s="10" t="s">
        <v>31</v>
      </c>
      <c r="M3" s="10" t="s">
        <v>27</v>
      </c>
      <c r="N3" s="10" t="s">
        <v>31</v>
      </c>
      <c r="O3" s="10" t="s">
        <v>27</v>
      </c>
      <c r="P3" s="10" t="s">
        <v>31</v>
      </c>
      <c r="Q3" s="10" t="s">
        <v>27</v>
      </c>
      <c r="R3" s="10" t="s">
        <v>31</v>
      </c>
      <c r="S3" s="10" t="s">
        <v>27</v>
      </c>
      <c r="T3" s="10" t="s">
        <v>31</v>
      </c>
      <c r="U3" s="10" t="s">
        <v>27</v>
      </c>
      <c r="V3" s="10" t="s">
        <v>31</v>
      </c>
      <c r="W3" s="11" t="s">
        <v>27</v>
      </c>
      <c r="X3" s="11" t="s">
        <v>31</v>
      </c>
    </row>
    <row r="4" spans="1:24" hidden="1" x14ac:dyDescent="0.25">
      <c r="A4" s="10">
        <v>1</v>
      </c>
      <c r="B4" s="15" t="s">
        <v>33</v>
      </c>
      <c r="C4" s="10">
        <v>2</v>
      </c>
      <c r="D4" s="10" t="s">
        <v>33</v>
      </c>
      <c r="E4" s="10">
        <v>3</v>
      </c>
      <c r="F4" s="10" t="s">
        <v>33</v>
      </c>
      <c r="G4" s="10">
        <v>4</v>
      </c>
      <c r="H4" s="10" t="s">
        <v>33</v>
      </c>
      <c r="I4" s="10">
        <v>5</v>
      </c>
      <c r="J4" s="10" t="s">
        <v>33</v>
      </c>
      <c r="K4" s="10">
        <v>6</v>
      </c>
      <c r="L4" s="10" t="s">
        <v>33</v>
      </c>
      <c r="M4" s="10">
        <v>7</v>
      </c>
      <c r="N4" s="10" t="s">
        <v>33</v>
      </c>
      <c r="O4" s="10">
        <v>8</v>
      </c>
      <c r="P4" s="10" t="s">
        <v>33</v>
      </c>
      <c r="Q4" s="10">
        <v>9</v>
      </c>
      <c r="R4" s="10" t="s">
        <v>33</v>
      </c>
      <c r="S4" s="10">
        <v>10</v>
      </c>
      <c r="T4" s="10" t="s">
        <v>33</v>
      </c>
      <c r="U4" s="10">
        <v>11</v>
      </c>
      <c r="V4" s="10" t="s">
        <v>33</v>
      </c>
      <c r="W4" s="11">
        <v>12</v>
      </c>
      <c r="X4" s="11" t="s">
        <v>33</v>
      </c>
    </row>
    <row r="5" spans="1:24" hidden="1" x14ac:dyDescent="0.25">
      <c r="A5" s="10" t="s">
        <v>27</v>
      </c>
      <c r="B5" s="10" t="s">
        <v>31</v>
      </c>
      <c r="C5" s="10" t="s">
        <v>27</v>
      </c>
      <c r="D5" s="10" t="s">
        <v>31</v>
      </c>
      <c r="E5" s="10" t="s">
        <v>27</v>
      </c>
      <c r="F5" s="10" t="s">
        <v>31</v>
      </c>
      <c r="G5" s="10" t="s">
        <v>27</v>
      </c>
      <c r="H5" s="10" t="s">
        <v>31</v>
      </c>
      <c r="I5" s="10" t="s">
        <v>27</v>
      </c>
      <c r="J5" s="10" t="s">
        <v>31</v>
      </c>
      <c r="K5" s="10" t="s">
        <v>27</v>
      </c>
      <c r="L5" s="10" t="s">
        <v>31</v>
      </c>
      <c r="M5" s="10" t="s">
        <v>27</v>
      </c>
      <c r="N5" s="10" t="s">
        <v>31</v>
      </c>
      <c r="O5" s="10" t="s">
        <v>27</v>
      </c>
      <c r="P5" s="10" t="s">
        <v>31</v>
      </c>
      <c r="Q5" s="10" t="s">
        <v>27</v>
      </c>
      <c r="R5" s="10" t="s">
        <v>31</v>
      </c>
      <c r="S5" s="10" t="s">
        <v>27</v>
      </c>
      <c r="T5" s="10" t="s">
        <v>31</v>
      </c>
      <c r="U5" s="10" t="s">
        <v>27</v>
      </c>
      <c r="V5" s="10" t="s">
        <v>31</v>
      </c>
      <c r="W5" s="11" t="s">
        <v>27</v>
      </c>
      <c r="X5" s="11" t="s">
        <v>31</v>
      </c>
    </row>
    <row r="6" spans="1:24" hidden="1" x14ac:dyDescent="0.25">
      <c r="A6" s="10">
        <v>1</v>
      </c>
      <c r="B6" s="15" t="s">
        <v>34</v>
      </c>
      <c r="C6" s="10">
        <v>2</v>
      </c>
      <c r="D6" s="10" t="s">
        <v>34</v>
      </c>
      <c r="E6" s="10">
        <v>3</v>
      </c>
      <c r="F6" s="10" t="s">
        <v>34</v>
      </c>
      <c r="G6" s="10">
        <v>4</v>
      </c>
      <c r="H6" s="10" t="s">
        <v>34</v>
      </c>
      <c r="I6" s="10">
        <v>5</v>
      </c>
      <c r="J6" s="10" t="s">
        <v>34</v>
      </c>
      <c r="K6" s="10">
        <v>6</v>
      </c>
      <c r="L6" s="10" t="s">
        <v>34</v>
      </c>
      <c r="M6" s="10">
        <v>7</v>
      </c>
      <c r="N6" s="10" t="s">
        <v>34</v>
      </c>
      <c r="O6" s="10">
        <v>8</v>
      </c>
      <c r="P6" s="10" t="s">
        <v>34</v>
      </c>
      <c r="Q6" s="10">
        <v>9</v>
      </c>
      <c r="R6" s="10" t="s">
        <v>34</v>
      </c>
      <c r="S6" s="10">
        <v>10</v>
      </c>
      <c r="T6" s="10" t="s">
        <v>34</v>
      </c>
      <c r="U6" s="10">
        <v>11</v>
      </c>
      <c r="V6" s="10" t="s">
        <v>34</v>
      </c>
      <c r="W6" s="11">
        <v>12</v>
      </c>
      <c r="X6" s="11" t="s">
        <v>34</v>
      </c>
    </row>
    <row r="7" spans="1:24" hidden="1" x14ac:dyDescent="0.25">
      <c r="A7" s="16" t="s">
        <v>27</v>
      </c>
      <c r="B7" s="16" t="s">
        <v>35</v>
      </c>
      <c r="C7" s="16" t="s">
        <v>27</v>
      </c>
      <c r="D7" s="16" t="s">
        <v>35</v>
      </c>
      <c r="E7" s="16" t="s">
        <v>27</v>
      </c>
      <c r="F7" s="16" t="s">
        <v>35</v>
      </c>
      <c r="G7" s="16" t="s">
        <v>27</v>
      </c>
      <c r="H7" s="16" t="s">
        <v>35</v>
      </c>
      <c r="I7" s="16" t="s">
        <v>27</v>
      </c>
      <c r="J7" s="16" t="s">
        <v>35</v>
      </c>
      <c r="K7" s="16" t="s">
        <v>27</v>
      </c>
      <c r="L7" s="16" t="s">
        <v>35</v>
      </c>
      <c r="M7" s="16" t="s">
        <v>27</v>
      </c>
      <c r="N7" s="16" t="s">
        <v>35</v>
      </c>
      <c r="O7" s="16" t="s">
        <v>27</v>
      </c>
      <c r="P7" s="16" t="s">
        <v>35</v>
      </c>
      <c r="Q7" s="16" t="s">
        <v>27</v>
      </c>
      <c r="R7" s="16" t="s">
        <v>35</v>
      </c>
      <c r="S7" s="16" t="s">
        <v>27</v>
      </c>
      <c r="T7" s="16" t="s">
        <v>35</v>
      </c>
      <c r="U7" s="16" t="s">
        <v>27</v>
      </c>
      <c r="V7" s="16" t="s">
        <v>35</v>
      </c>
      <c r="W7" s="17" t="s">
        <v>27</v>
      </c>
      <c r="X7" s="17" t="s">
        <v>35</v>
      </c>
    </row>
    <row r="8" spans="1:24" hidden="1" x14ac:dyDescent="0.25">
      <c r="A8" s="16">
        <v>1</v>
      </c>
      <c r="B8" s="16">
        <v>0</v>
      </c>
      <c r="C8" s="16">
        <v>2</v>
      </c>
      <c r="D8" s="16">
        <v>0</v>
      </c>
      <c r="E8" s="16">
        <v>3</v>
      </c>
      <c r="F8" s="16">
        <v>0</v>
      </c>
      <c r="G8" s="16">
        <v>4</v>
      </c>
      <c r="H8" s="16">
        <v>0</v>
      </c>
      <c r="I8" s="16">
        <v>5</v>
      </c>
      <c r="J8" s="16">
        <v>0</v>
      </c>
      <c r="K8" s="16">
        <v>6</v>
      </c>
      <c r="L8" s="16">
        <v>0</v>
      </c>
      <c r="M8" s="16">
        <v>7</v>
      </c>
      <c r="N8" s="16">
        <v>0</v>
      </c>
      <c r="O8" s="16">
        <v>8</v>
      </c>
      <c r="P8" s="16">
        <v>0</v>
      </c>
      <c r="Q8" s="16">
        <v>9</v>
      </c>
      <c r="R8" s="16">
        <v>0</v>
      </c>
      <c r="S8" s="16">
        <v>10</v>
      </c>
      <c r="T8" s="16">
        <v>0</v>
      </c>
      <c r="U8" s="16">
        <v>11</v>
      </c>
      <c r="V8" s="16">
        <v>0</v>
      </c>
      <c r="W8" s="17">
        <v>12</v>
      </c>
      <c r="X8" s="17">
        <v>0</v>
      </c>
    </row>
    <row r="9" spans="1:24" hidden="1" x14ac:dyDescent="0.25">
      <c r="A9" s="16" t="s">
        <v>27</v>
      </c>
      <c r="B9" s="16" t="s">
        <v>35</v>
      </c>
      <c r="C9" s="16" t="s">
        <v>27</v>
      </c>
      <c r="D9" s="16" t="s">
        <v>35</v>
      </c>
      <c r="E9" s="16" t="s">
        <v>27</v>
      </c>
      <c r="F9" s="16" t="s">
        <v>35</v>
      </c>
      <c r="G9" s="16" t="s">
        <v>27</v>
      </c>
      <c r="H9" s="16" t="s">
        <v>35</v>
      </c>
      <c r="I9" s="16" t="s">
        <v>27</v>
      </c>
      <c r="J9" s="16" t="s">
        <v>35</v>
      </c>
      <c r="K9" s="16" t="s">
        <v>27</v>
      </c>
      <c r="L9" s="16" t="s">
        <v>35</v>
      </c>
      <c r="M9" s="16" t="s">
        <v>27</v>
      </c>
      <c r="N9" s="16" t="s">
        <v>35</v>
      </c>
      <c r="O9" s="16" t="s">
        <v>27</v>
      </c>
      <c r="P9" s="16" t="s">
        <v>35</v>
      </c>
      <c r="Q9" s="16" t="s">
        <v>27</v>
      </c>
      <c r="R9" s="16" t="s">
        <v>35</v>
      </c>
      <c r="S9" s="16" t="s">
        <v>27</v>
      </c>
      <c r="T9" s="16" t="s">
        <v>35</v>
      </c>
      <c r="U9" s="16" t="s">
        <v>27</v>
      </c>
      <c r="V9" s="16" t="s">
        <v>35</v>
      </c>
      <c r="W9" s="17" t="s">
        <v>27</v>
      </c>
      <c r="X9" s="17" t="s">
        <v>35</v>
      </c>
    </row>
    <row r="10" spans="1:24" hidden="1" x14ac:dyDescent="0.25">
      <c r="A10" s="16">
        <v>1</v>
      </c>
      <c r="B10" s="16">
        <v>1</v>
      </c>
      <c r="C10" s="16">
        <v>2</v>
      </c>
      <c r="D10" s="16">
        <v>1</v>
      </c>
      <c r="E10" s="16">
        <v>3</v>
      </c>
      <c r="F10" s="16">
        <v>1</v>
      </c>
      <c r="G10" s="16">
        <v>4</v>
      </c>
      <c r="H10" s="16">
        <v>1</v>
      </c>
      <c r="I10" s="16">
        <v>5</v>
      </c>
      <c r="J10" s="16">
        <v>1</v>
      </c>
      <c r="K10" s="16">
        <v>6</v>
      </c>
      <c r="L10" s="16">
        <v>1</v>
      </c>
      <c r="M10" s="16">
        <v>7</v>
      </c>
      <c r="N10" s="16">
        <v>1</v>
      </c>
      <c r="O10" s="16">
        <v>8</v>
      </c>
      <c r="P10" s="16">
        <v>1</v>
      </c>
      <c r="Q10" s="16">
        <v>9</v>
      </c>
      <c r="R10" s="16">
        <v>1</v>
      </c>
      <c r="S10" s="16">
        <v>10</v>
      </c>
      <c r="T10" s="16">
        <v>1</v>
      </c>
      <c r="U10" s="16">
        <v>11</v>
      </c>
      <c r="V10" s="16">
        <v>1</v>
      </c>
      <c r="W10" s="17">
        <v>12</v>
      </c>
      <c r="X10" s="17">
        <v>1</v>
      </c>
    </row>
    <row r="11" spans="1:24" hidden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4" hidden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4" hidden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4" hidden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4" hidden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4" hidden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38" ht="7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38" ht="23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38" ht="32.450000000000003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38" s="18" customFormat="1" ht="26.45" customHeight="1" x14ac:dyDescent="0.25">
      <c r="A20" s="151" t="s">
        <v>36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</row>
    <row r="21" spans="1:38" ht="3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38" ht="15" customHeight="1" x14ac:dyDescent="0.25">
      <c r="A22" s="152" t="s">
        <v>37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</row>
    <row r="23" spans="1:38" ht="3" customHeight="1" x14ac:dyDescent="0.25">
      <c r="A23" s="21"/>
      <c r="B23" s="22"/>
      <c r="C23" s="22"/>
      <c r="D23" s="22"/>
      <c r="E23" s="22"/>
      <c r="F23" s="22"/>
      <c r="G23" s="22"/>
      <c r="H23" s="22"/>
      <c r="I23" s="22"/>
      <c r="J23" s="23"/>
      <c r="K23" s="22"/>
      <c r="L23" s="22"/>
      <c r="M23" s="22"/>
      <c r="N23" s="22"/>
      <c r="O23" s="22"/>
      <c r="P23" s="22"/>
      <c r="Q23" s="24"/>
      <c r="R23" s="24"/>
      <c r="S23" s="24"/>
      <c r="T23" s="24"/>
      <c r="U23" s="24"/>
      <c r="V23" s="24"/>
    </row>
    <row r="24" spans="1:38" ht="3" customHeight="1" x14ac:dyDescent="0.25">
      <c r="A24" s="25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4"/>
      <c r="R24" s="24"/>
      <c r="S24" s="24"/>
      <c r="T24" s="24"/>
      <c r="U24" s="24"/>
      <c r="V24" s="24"/>
    </row>
    <row r="25" spans="1:38" ht="18.600000000000001" customHeight="1" x14ac:dyDescent="0.25">
      <c r="A25" s="153" t="s">
        <v>87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</row>
    <row r="26" spans="1:38" ht="10.1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26"/>
      <c r="P26" s="26"/>
      <c r="Q26" s="26"/>
      <c r="R26" s="26"/>
      <c r="S26" s="26"/>
      <c r="T26" s="26"/>
      <c r="U26" s="8"/>
    </row>
    <row r="27" spans="1:38" ht="10.15" customHeight="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8"/>
    </row>
    <row r="28" spans="1:38" ht="24" customHeight="1" x14ac:dyDescent="0.25">
      <c r="A28" s="154" t="s">
        <v>38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</row>
    <row r="29" spans="1:38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8"/>
    </row>
    <row r="30" spans="1:38" ht="18" x14ac:dyDescent="0.25">
      <c r="A30" s="156" t="s">
        <v>39</v>
      </c>
      <c r="B30" s="156"/>
      <c r="C30" s="156"/>
      <c r="D30" s="156"/>
      <c r="E30" s="156"/>
      <c r="F30" s="29"/>
      <c r="G30" s="29"/>
      <c r="H30" s="29"/>
      <c r="I30" s="29"/>
      <c r="J30" s="29"/>
      <c r="L30" s="156" t="s">
        <v>40</v>
      </c>
      <c r="M30" s="156"/>
      <c r="N30" s="156"/>
      <c r="O30" s="156"/>
      <c r="P30" s="29"/>
      <c r="Q30" s="8"/>
      <c r="R30" s="8"/>
      <c r="S30" s="8"/>
      <c r="T30" s="8"/>
      <c r="U30" s="8"/>
    </row>
    <row r="31" spans="1:38" s="8" customFormat="1" ht="63.6" customHeight="1" x14ac:dyDescent="0.25">
      <c r="A31" s="144" t="s">
        <v>41</v>
      </c>
      <c r="B31" s="144"/>
      <c r="C31" s="144"/>
      <c r="D31" s="144"/>
      <c r="E31" s="144"/>
      <c r="F31" s="29"/>
      <c r="G31" s="29"/>
      <c r="H31" s="29"/>
      <c r="I31" s="29"/>
      <c r="J31" s="29"/>
      <c r="L31" s="144" t="s">
        <v>42</v>
      </c>
      <c r="M31" s="144"/>
      <c r="N31" s="144"/>
      <c r="O31" s="144"/>
      <c r="P31" s="29"/>
      <c r="W31"/>
      <c r="X31"/>
      <c r="Y31"/>
    </row>
    <row r="32" spans="1:38" s="8" customFormat="1" ht="6.6" customHeight="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L32" s="26"/>
      <c r="M32" s="26"/>
      <c r="N32" s="26"/>
      <c r="O32" s="26"/>
      <c r="P32" s="30"/>
      <c r="W32"/>
      <c r="X32"/>
      <c r="Y32"/>
    </row>
    <row r="33" spans="1:25" s="8" customFormat="1" ht="33" x14ac:dyDescent="0.25">
      <c r="A33" s="31" t="s">
        <v>0</v>
      </c>
      <c r="B33" s="32" t="s">
        <v>43</v>
      </c>
      <c r="C33" s="32" t="s">
        <v>29</v>
      </c>
      <c r="D33" s="32" t="s">
        <v>44</v>
      </c>
      <c r="E33" s="33" t="s">
        <v>45</v>
      </c>
      <c r="F33" s="26"/>
      <c r="G33" s="26"/>
      <c r="H33" s="26"/>
      <c r="I33" s="26"/>
      <c r="J33" s="26"/>
      <c r="L33" s="34" t="s">
        <v>0</v>
      </c>
      <c r="M33" s="32" t="s">
        <v>43</v>
      </c>
      <c r="N33" s="32" t="s">
        <v>30</v>
      </c>
      <c r="O33" s="33" t="s">
        <v>16</v>
      </c>
      <c r="P33" s="30"/>
      <c r="W33"/>
      <c r="X33"/>
      <c r="Y33"/>
    </row>
    <row r="34" spans="1:25" s="8" customFormat="1" ht="16.5" x14ac:dyDescent="0.25">
      <c r="A34" s="35" t="s">
        <v>3</v>
      </c>
      <c r="B34" s="36">
        <v>138</v>
      </c>
      <c r="C34" s="36">
        <v>126</v>
      </c>
      <c r="D34" s="36">
        <v>8</v>
      </c>
      <c r="E34" s="37">
        <v>4</v>
      </c>
      <c r="F34" s="26"/>
      <c r="G34" s="26"/>
      <c r="H34" s="26"/>
      <c r="I34" s="26"/>
      <c r="J34" s="26"/>
      <c r="L34" s="35" t="s">
        <v>3</v>
      </c>
      <c r="M34" s="36">
        <v>138</v>
      </c>
      <c r="N34" s="36">
        <v>124</v>
      </c>
      <c r="O34" s="38">
        <v>14</v>
      </c>
      <c r="P34" s="30"/>
      <c r="W34"/>
      <c r="X34"/>
      <c r="Y34"/>
    </row>
    <row r="35" spans="1:25" s="8" customFormat="1" ht="16.5" x14ac:dyDescent="0.25">
      <c r="A35" s="134" t="s">
        <v>4</v>
      </c>
      <c r="B35" s="39">
        <v>169</v>
      </c>
      <c r="C35" s="39">
        <v>155</v>
      </c>
      <c r="D35" s="39">
        <v>6</v>
      </c>
      <c r="E35" s="40">
        <v>8</v>
      </c>
      <c r="F35" s="26"/>
      <c r="G35" s="26"/>
      <c r="H35" s="26"/>
      <c r="I35" s="26"/>
      <c r="J35" s="26"/>
      <c r="L35" s="134" t="s">
        <v>4</v>
      </c>
      <c r="M35" s="39">
        <v>169</v>
      </c>
      <c r="N35" s="39">
        <v>147</v>
      </c>
      <c r="O35" s="41">
        <v>22</v>
      </c>
      <c r="P35" s="30"/>
      <c r="W35"/>
      <c r="X35"/>
      <c r="Y35"/>
    </row>
    <row r="36" spans="1:25" s="8" customFormat="1" ht="16.5" x14ac:dyDescent="0.25">
      <c r="A36" s="134" t="s">
        <v>5</v>
      </c>
      <c r="B36" s="39">
        <v>100</v>
      </c>
      <c r="C36" s="39">
        <v>94</v>
      </c>
      <c r="D36" s="39">
        <v>3</v>
      </c>
      <c r="E36" s="40">
        <v>3</v>
      </c>
      <c r="F36" s="26"/>
      <c r="G36" s="26"/>
      <c r="H36" s="26"/>
      <c r="I36" s="26"/>
      <c r="J36" s="26"/>
      <c r="L36" s="134" t="s">
        <v>5</v>
      </c>
      <c r="M36" s="39">
        <v>100</v>
      </c>
      <c r="N36" s="39">
        <v>89</v>
      </c>
      <c r="O36" s="41">
        <v>11</v>
      </c>
      <c r="P36" s="30"/>
      <c r="W36"/>
      <c r="X36"/>
      <c r="Y36"/>
    </row>
    <row r="37" spans="1:25" s="8" customFormat="1" ht="16.5" x14ac:dyDescent="0.25">
      <c r="A37" s="134" t="s">
        <v>6</v>
      </c>
      <c r="B37" s="39">
        <v>70</v>
      </c>
      <c r="C37" s="39">
        <v>62</v>
      </c>
      <c r="D37" s="39">
        <v>3</v>
      </c>
      <c r="E37" s="40">
        <v>5</v>
      </c>
      <c r="F37" s="26"/>
      <c r="G37" s="26"/>
      <c r="H37" s="26"/>
      <c r="I37" s="26"/>
      <c r="J37" s="26"/>
      <c r="L37" s="134" t="s">
        <v>6</v>
      </c>
      <c r="M37" s="39">
        <v>70</v>
      </c>
      <c r="N37" s="39">
        <v>62</v>
      </c>
      <c r="O37" s="41">
        <v>8</v>
      </c>
      <c r="P37" s="30"/>
      <c r="W37"/>
      <c r="X37"/>
      <c r="Y37"/>
    </row>
    <row r="38" spans="1:25" s="8" customFormat="1" ht="16.5" x14ac:dyDescent="0.25">
      <c r="A38" s="134" t="s">
        <v>7</v>
      </c>
      <c r="B38" s="39">
        <v>119</v>
      </c>
      <c r="C38" s="39">
        <v>108</v>
      </c>
      <c r="D38" s="39">
        <v>7</v>
      </c>
      <c r="E38" s="40">
        <v>4</v>
      </c>
      <c r="F38" s="26"/>
      <c r="G38" s="26"/>
      <c r="H38" s="26"/>
      <c r="I38" s="26"/>
      <c r="J38" s="26"/>
      <c r="L38" s="134" t="s">
        <v>7</v>
      </c>
      <c r="M38" s="39">
        <v>119</v>
      </c>
      <c r="N38" s="39">
        <v>105</v>
      </c>
      <c r="O38" s="41">
        <v>14</v>
      </c>
      <c r="P38" s="30"/>
      <c r="W38"/>
      <c r="X38"/>
      <c r="Y38"/>
    </row>
    <row r="39" spans="1:25" s="8" customFormat="1" ht="16.5" x14ac:dyDescent="0.25">
      <c r="A39" s="134" t="s">
        <v>8</v>
      </c>
      <c r="B39" s="39">
        <v>141</v>
      </c>
      <c r="C39" s="39">
        <v>126</v>
      </c>
      <c r="D39" s="39">
        <v>4</v>
      </c>
      <c r="E39" s="40">
        <v>11</v>
      </c>
      <c r="F39" s="26"/>
      <c r="G39" s="26"/>
      <c r="H39" s="26"/>
      <c r="I39" s="26"/>
      <c r="J39" s="26"/>
      <c r="L39" s="134" t="s">
        <v>8</v>
      </c>
      <c r="M39" s="39">
        <v>141</v>
      </c>
      <c r="N39" s="39">
        <v>123</v>
      </c>
      <c r="O39" s="41">
        <v>18</v>
      </c>
      <c r="P39" s="30"/>
      <c r="W39"/>
      <c r="X39"/>
      <c r="Y39"/>
    </row>
    <row r="40" spans="1:25" s="8" customFormat="1" ht="16.5" x14ac:dyDescent="0.25">
      <c r="A40" s="134" t="s">
        <v>9</v>
      </c>
      <c r="B40" s="39">
        <v>167</v>
      </c>
      <c r="C40" s="39">
        <v>148</v>
      </c>
      <c r="D40" s="39">
        <v>6</v>
      </c>
      <c r="E40" s="40">
        <v>13</v>
      </c>
      <c r="F40" s="26"/>
      <c r="G40" s="26"/>
      <c r="H40" s="26"/>
      <c r="I40" s="26"/>
      <c r="J40" s="26"/>
      <c r="L40" s="134" t="s">
        <v>9</v>
      </c>
      <c r="M40" s="39">
        <v>167</v>
      </c>
      <c r="N40" s="39">
        <v>147</v>
      </c>
      <c r="O40" s="41">
        <v>20</v>
      </c>
      <c r="P40" s="30"/>
      <c r="W40"/>
      <c r="X40"/>
      <c r="Y40"/>
    </row>
    <row r="41" spans="1:25" s="8" customFormat="1" ht="16.5" x14ac:dyDescent="0.25">
      <c r="A41" s="134" t="s">
        <v>10</v>
      </c>
      <c r="B41" s="39">
        <v>194</v>
      </c>
      <c r="C41" s="39">
        <v>168</v>
      </c>
      <c r="D41" s="39">
        <v>16</v>
      </c>
      <c r="E41" s="40">
        <v>10</v>
      </c>
      <c r="F41" s="26"/>
      <c r="G41" s="26"/>
      <c r="H41" s="26"/>
      <c r="I41" s="26"/>
      <c r="J41" s="26"/>
      <c r="L41" s="134" t="s">
        <v>10</v>
      </c>
      <c r="M41" s="39">
        <v>194</v>
      </c>
      <c r="N41" s="39">
        <v>167</v>
      </c>
      <c r="O41" s="41">
        <v>27</v>
      </c>
      <c r="P41" s="30"/>
      <c r="W41"/>
      <c r="X41"/>
      <c r="Y41"/>
    </row>
    <row r="42" spans="1:25" s="8" customFormat="1" ht="16.5" x14ac:dyDescent="0.25">
      <c r="A42" s="134" t="s">
        <v>18</v>
      </c>
      <c r="B42" s="39">
        <v>269</v>
      </c>
      <c r="C42" s="39">
        <v>247</v>
      </c>
      <c r="D42" s="39">
        <v>9</v>
      </c>
      <c r="E42" s="40">
        <v>13</v>
      </c>
      <c r="F42" s="26"/>
      <c r="G42" s="26"/>
      <c r="H42" s="26"/>
      <c r="I42" s="26"/>
      <c r="J42" s="26"/>
      <c r="L42" s="134" t="s">
        <v>18</v>
      </c>
      <c r="M42" s="39">
        <v>269</v>
      </c>
      <c r="N42" s="39">
        <v>236</v>
      </c>
      <c r="O42" s="41">
        <v>33</v>
      </c>
      <c r="P42" s="30"/>
      <c r="W42"/>
      <c r="X42"/>
      <c r="Y42"/>
    </row>
    <row r="43" spans="1:25" s="8" customFormat="1" ht="16.5" x14ac:dyDescent="0.25">
      <c r="A43" s="134" t="s">
        <v>11</v>
      </c>
      <c r="B43" s="39">
        <v>295</v>
      </c>
      <c r="C43" s="39">
        <v>261</v>
      </c>
      <c r="D43" s="39">
        <v>30</v>
      </c>
      <c r="E43" s="40">
        <v>4</v>
      </c>
      <c r="F43" s="26"/>
      <c r="G43" s="26"/>
      <c r="H43" s="26"/>
      <c r="I43" s="26"/>
      <c r="J43" s="26"/>
      <c r="L43" s="134" t="s">
        <v>11</v>
      </c>
      <c r="M43" s="39">
        <v>295</v>
      </c>
      <c r="N43" s="39">
        <v>271</v>
      </c>
      <c r="O43" s="41">
        <v>24</v>
      </c>
      <c r="P43" s="30"/>
      <c r="W43"/>
      <c r="X43"/>
      <c r="Y43"/>
    </row>
    <row r="44" spans="1:25" s="8" customFormat="1" ht="16.5" hidden="1" x14ac:dyDescent="0.25">
      <c r="A44" s="134" t="s">
        <v>12</v>
      </c>
      <c r="B44" s="39">
        <v>0</v>
      </c>
      <c r="C44" s="39">
        <v>0</v>
      </c>
      <c r="D44" s="39">
        <v>0</v>
      </c>
      <c r="E44" s="40">
        <v>0</v>
      </c>
      <c r="F44" s="26"/>
      <c r="G44" s="26"/>
      <c r="H44" s="26"/>
      <c r="I44" s="26"/>
      <c r="J44" s="26"/>
      <c r="L44" s="134" t="s">
        <v>12</v>
      </c>
      <c r="M44" s="39">
        <v>0</v>
      </c>
      <c r="N44" s="39">
        <v>0</v>
      </c>
      <c r="O44" s="41">
        <v>0</v>
      </c>
      <c r="P44" s="30"/>
      <c r="W44"/>
      <c r="X44"/>
      <c r="Y44"/>
    </row>
    <row r="45" spans="1:25" s="8" customFormat="1" ht="16.5" hidden="1" x14ac:dyDescent="0.25">
      <c r="A45" s="135" t="s">
        <v>13</v>
      </c>
      <c r="B45" s="42">
        <v>0</v>
      </c>
      <c r="C45" s="42">
        <v>0</v>
      </c>
      <c r="D45" s="42">
        <v>0</v>
      </c>
      <c r="E45" s="43">
        <v>0</v>
      </c>
      <c r="F45" s="26"/>
      <c r="G45" s="26"/>
      <c r="H45" s="26"/>
      <c r="I45" s="26"/>
      <c r="J45" s="26"/>
      <c r="L45" s="135" t="s">
        <v>13</v>
      </c>
      <c r="M45" s="42">
        <v>0</v>
      </c>
      <c r="N45" s="42">
        <v>0</v>
      </c>
      <c r="O45" s="44">
        <v>0</v>
      </c>
      <c r="P45" s="30"/>
      <c r="W45"/>
      <c r="X45"/>
      <c r="Y45"/>
    </row>
    <row r="46" spans="1:25" s="8" customFormat="1" ht="16.5" x14ac:dyDescent="0.25">
      <c r="A46" s="34" t="s">
        <v>1</v>
      </c>
      <c r="B46" s="45">
        <v>1662</v>
      </c>
      <c r="C46" s="45">
        <v>1495</v>
      </c>
      <c r="D46" s="46">
        <v>92</v>
      </c>
      <c r="E46" s="47">
        <v>75</v>
      </c>
      <c r="F46" s="26"/>
      <c r="G46" s="26"/>
      <c r="H46" s="26"/>
      <c r="I46" s="26"/>
      <c r="J46" s="26"/>
      <c r="L46" s="34" t="s">
        <v>1</v>
      </c>
      <c r="M46" s="45">
        <v>1662</v>
      </c>
      <c r="N46" s="45">
        <v>1471</v>
      </c>
      <c r="O46" s="46">
        <v>191</v>
      </c>
      <c r="P46" s="30"/>
      <c r="W46"/>
      <c r="X46"/>
      <c r="Y46"/>
    </row>
    <row r="47" spans="1:25" ht="16.5" x14ac:dyDescent="0.25">
      <c r="A47" s="48" t="s">
        <v>23</v>
      </c>
      <c r="B47" s="49">
        <v>1</v>
      </c>
      <c r="C47" s="136">
        <v>0.89951865222623351</v>
      </c>
      <c r="D47" s="136">
        <v>5.5354993983152828E-2</v>
      </c>
      <c r="E47" s="136">
        <v>4.5126353790613721E-2</v>
      </c>
      <c r="F47" s="26"/>
      <c r="G47" s="26"/>
      <c r="H47" s="26"/>
      <c r="I47" s="26"/>
      <c r="J47" s="26"/>
      <c r="K47" s="8"/>
      <c r="L47" s="48" t="s">
        <v>23</v>
      </c>
      <c r="M47" s="49">
        <v>1</v>
      </c>
      <c r="N47" s="49">
        <v>0.88507821901323702</v>
      </c>
      <c r="O47" s="50">
        <v>0.11492178098676294</v>
      </c>
      <c r="P47" s="30"/>
      <c r="Q47" s="8"/>
      <c r="R47" s="8"/>
      <c r="S47" s="8"/>
      <c r="T47" s="8"/>
      <c r="U47" s="8"/>
    </row>
    <row r="48" spans="1:25" ht="57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8"/>
      <c r="P48" s="8"/>
      <c r="Q48" s="8"/>
      <c r="R48" s="8"/>
      <c r="S48" s="8"/>
      <c r="T48" s="8"/>
      <c r="U48" s="8"/>
    </row>
    <row r="49" spans="1:22" ht="15.75" x14ac:dyDescent="0.25">
      <c r="A49" s="145" t="s">
        <v>46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26"/>
      <c r="P49" s="51"/>
      <c r="Q49" s="51"/>
      <c r="R49" s="51"/>
      <c r="S49" s="51"/>
      <c r="T49" s="51"/>
      <c r="U49" s="8"/>
    </row>
    <row r="50" spans="1:22" ht="29.45" customHeight="1" x14ac:dyDescent="0.25">
      <c r="A50" s="144" t="s">
        <v>47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30"/>
      <c r="P50" s="51"/>
      <c r="Q50" s="51"/>
      <c r="R50" s="51"/>
      <c r="S50" s="51"/>
      <c r="T50" s="51"/>
      <c r="U50" s="8"/>
    </row>
    <row r="51" spans="1:22" ht="4.1500000000000004" customHeight="1" x14ac:dyDescent="0.25">
      <c r="A51" s="52"/>
      <c r="B51" s="53"/>
      <c r="C51" s="53"/>
      <c r="D51" s="53"/>
      <c r="E51" s="53"/>
      <c r="F51" s="53"/>
      <c r="G51" s="53"/>
      <c r="H51" s="54"/>
      <c r="I51" s="55"/>
      <c r="J51" s="56"/>
      <c r="K51" s="56"/>
      <c r="L51" s="56"/>
      <c r="M51" s="56"/>
      <c r="N51" s="56"/>
      <c r="P51" s="57"/>
      <c r="Q51" s="56"/>
      <c r="R51" s="56"/>
      <c r="S51" s="56"/>
      <c r="T51" s="56"/>
      <c r="U51" s="56"/>
      <c r="V51" s="30"/>
    </row>
    <row r="52" spans="1:22" ht="35.450000000000003" customHeight="1" x14ac:dyDescent="0.25">
      <c r="A52" s="146" t="s">
        <v>0</v>
      </c>
      <c r="B52" s="147" t="s">
        <v>43</v>
      </c>
      <c r="C52" s="148" t="s">
        <v>48</v>
      </c>
      <c r="D52" s="149"/>
      <c r="E52" s="149"/>
      <c r="F52" s="150"/>
      <c r="G52" s="149" t="s">
        <v>49</v>
      </c>
      <c r="H52" s="149"/>
      <c r="I52" s="149"/>
      <c r="J52" s="149"/>
      <c r="K52" s="148" t="s">
        <v>50</v>
      </c>
      <c r="L52" s="149"/>
      <c r="M52" s="149"/>
      <c r="N52" s="150"/>
      <c r="O52" s="30"/>
      <c r="P52" s="58"/>
      <c r="Q52" s="9"/>
      <c r="R52" s="9"/>
      <c r="S52" s="59"/>
      <c r="T52" s="59"/>
      <c r="U52" s="59"/>
      <c r="V52" s="59"/>
    </row>
    <row r="53" spans="1:22" ht="49.5" x14ac:dyDescent="0.3">
      <c r="A53" s="146"/>
      <c r="B53" s="147" t="s">
        <v>51</v>
      </c>
      <c r="C53" s="60" t="s">
        <v>22</v>
      </c>
      <c r="D53" s="60" t="s">
        <v>52</v>
      </c>
      <c r="E53" s="60" t="s">
        <v>53</v>
      </c>
      <c r="F53" s="60" t="s">
        <v>54</v>
      </c>
      <c r="G53" s="60" t="s">
        <v>22</v>
      </c>
      <c r="H53" s="60" t="s">
        <v>55</v>
      </c>
      <c r="I53" s="60" t="s">
        <v>56</v>
      </c>
      <c r="J53" s="60" t="s">
        <v>57</v>
      </c>
      <c r="K53" s="60" t="s">
        <v>22</v>
      </c>
      <c r="L53" s="60" t="s">
        <v>55</v>
      </c>
      <c r="M53" s="60" t="s">
        <v>56</v>
      </c>
      <c r="N53" s="60" t="s">
        <v>57</v>
      </c>
      <c r="O53" s="30"/>
      <c r="P53" s="9"/>
      <c r="Q53" s="9"/>
      <c r="R53" s="61" t="s">
        <v>58</v>
      </c>
      <c r="S53" s="62">
        <v>494</v>
      </c>
      <c r="T53" s="61" t="s">
        <v>59</v>
      </c>
      <c r="U53" s="63">
        <f>S53/M46</f>
        <v>0.29723225030084238</v>
      </c>
      <c r="V53" s="9"/>
    </row>
    <row r="54" spans="1:22" ht="26.25" customHeight="1" x14ac:dyDescent="0.3">
      <c r="A54" s="35" t="s">
        <v>3</v>
      </c>
      <c r="B54" s="64">
        <v>138</v>
      </c>
      <c r="C54" s="36">
        <v>6</v>
      </c>
      <c r="D54" s="36">
        <v>5</v>
      </c>
      <c r="E54" s="36">
        <v>16</v>
      </c>
      <c r="F54" s="37">
        <v>12</v>
      </c>
      <c r="G54" s="65">
        <v>8</v>
      </c>
      <c r="H54" s="36">
        <v>53</v>
      </c>
      <c r="I54" s="36">
        <v>25</v>
      </c>
      <c r="J54" s="66">
        <v>5</v>
      </c>
      <c r="K54" s="67">
        <v>0</v>
      </c>
      <c r="L54" s="36">
        <v>5</v>
      </c>
      <c r="M54" s="36">
        <v>3</v>
      </c>
      <c r="N54" s="37">
        <v>0</v>
      </c>
      <c r="O54" s="30"/>
      <c r="P54" s="9"/>
      <c r="Q54" s="9"/>
      <c r="R54" s="68"/>
      <c r="S54" s="68"/>
      <c r="T54" s="68"/>
      <c r="U54" s="68"/>
      <c r="V54" s="9"/>
    </row>
    <row r="55" spans="1:22" ht="26.25" customHeight="1" x14ac:dyDescent="0.3">
      <c r="A55" s="134" t="s">
        <v>4</v>
      </c>
      <c r="B55" s="69">
        <v>169</v>
      </c>
      <c r="C55" s="39">
        <v>2</v>
      </c>
      <c r="D55" s="39">
        <v>13</v>
      </c>
      <c r="E55" s="39">
        <v>18</v>
      </c>
      <c r="F55" s="40">
        <v>12</v>
      </c>
      <c r="G55" s="70">
        <v>7</v>
      </c>
      <c r="H55" s="39">
        <v>51</v>
      </c>
      <c r="I55" s="39">
        <v>48</v>
      </c>
      <c r="J55" s="71">
        <v>9</v>
      </c>
      <c r="K55" s="72">
        <v>0</v>
      </c>
      <c r="L55" s="39">
        <v>5</v>
      </c>
      <c r="M55" s="39">
        <v>4</v>
      </c>
      <c r="N55" s="40">
        <v>0</v>
      </c>
      <c r="O55" s="30"/>
      <c r="P55" s="9"/>
      <c r="Q55" s="9"/>
      <c r="R55" s="68"/>
      <c r="S55" s="68"/>
      <c r="T55" s="68"/>
      <c r="U55" s="68"/>
      <c r="V55" s="9"/>
    </row>
    <row r="56" spans="1:22" ht="26.25" customHeight="1" x14ac:dyDescent="0.3">
      <c r="A56" s="134" t="s">
        <v>5</v>
      </c>
      <c r="B56" s="69">
        <v>100</v>
      </c>
      <c r="C56" s="39">
        <v>1</v>
      </c>
      <c r="D56" s="39">
        <v>3</v>
      </c>
      <c r="E56" s="39">
        <v>11</v>
      </c>
      <c r="F56" s="40">
        <v>7</v>
      </c>
      <c r="G56" s="70">
        <v>2</v>
      </c>
      <c r="H56" s="39">
        <v>27</v>
      </c>
      <c r="I56" s="39">
        <v>36</v>
      </c>
      <c r="J56" s="71">
        <v>7</v>
      </c>
      <c r="K56" s="72">
        <v>0</v>
      </c>
      <c r="L56" s="39">
        <v>6</v>
      </c>
      <c r="M56" s="39">
        <v>0</v>
      </c>
      <c r="N56" s="40">
        <v>0</v>
      </c>
      <c r="O56" s="30"/>
      <c r="P56" s="9"/>
      <c r="Q56" s="9"/>
      <c r="R56" s="68"/>
      <c r="S56" s="68"/>
      <c r="T56" s="68"/>
      <c r="U56" s="68"/>
      <c r="V56" s="9"/>
    </row>
    <row r="57" spans="1:22" ht="26.25" customHeight="1" x14ac:dyDescent="0.3">
      <c r="A57" s="134" t="s">
        <v>6</v>
      </c>
      <c r="B57" s="69">
        <v>70</v>
      </c>
      <c r="C57" s="39">
        <v>0</v>
      </c>
      <c r="D57" s="39">
        <v>5</v>
      </c>
      <c r="E57" s="39">
        <v>11</v>
      </c>
      <c r="F57" s="40">
        <v>6</v>
      </c>
      <c r="G57" s="70">
        <v>0</v>
      </c>
      <c r="H57" s="39">
        <v>17</v>
      </c>
      <c r="I57" s="39">
        <v>24</v>
      </c>
      <c r="J57" s="71">
        <v>4</v>
      </c>
      <c r="K57" s="72">
        <v>0</v>
      </c>
      <c r="L57" s="39">
        <v>3</v>
      </c>
      <c r="M57" s="39">
        <v>0</v>
      </c>
      <c r="N57" s="40">
        <v>0</v>
      </c>
      <c r="O57" s="30"/>
      <c r="P57" s="9"/>
      <c r="Q57" s="9"/>
      <c r="R57" s="61" t="s">
        <v>58</v>
      </c>
      <c r="S57" s="62">
        <v>1074</v>
      </c>
      <c r="T57" s="61" t="s">
        <v>59</v>
      </c>
      <c r="U57" s="63">
        <f>S57/B66</f>
        <v>0.64620938628158842</v>
      </c>
      <c r="V57" s="9"/>
    </row>
    <row r="58" spans="1:22" ht="26.25" customHeight="1" x14ac:dyDescent="0.3">
      <c r="A58" s="134" t="s">
        <v>7</v>
      </c>
      <c r="B58" s="69">
        <v>119</v>
      </c>
      <c r="C58" s="39">
        <v>1</v>
      </c>
      <c r="D58" s="39">
        <v>12</v>
      </c>
      <c r="E58" s="39">
        <v>13</v>
      </c>
      <c r="F58" s="40">
        <v>11</v>
      </c>
      <c r="G58" s="70">
        <v>1</v>
      </c>
      <c r="H58" s="39">
        <v>28</v>
      </c>
      <c r="I58" s="39">
        <v>44</v>
      </c>
      <c r="J58" s="71">
        <v>3</v>
      </c>
      <c r="K58" s="72">
        <v>0</v>
      </c>
      <c r="L58" s="39">
        <v>3</v>
      </c>
      <c r="M58" s="39">
        <v>3</v>
      </c>
      <c r="N58" s="40">
        <v>0</v>
      </c>
      <c r="O58" s="30"/>
      <c r="P58" s="9"/>
      <c r="Q58" s="9"/>
      <c r="R58" s="68"/>
      <c r="S58" s="68"/>
      <c r="T58" s="68"/>
      <c r="U58" s="68"/>
      <c r="V58" s="9"/>
    </row>
    <row r="59" spans="1:22" ht="26.25" customHeight="1" x14ac:dyDescent="0.25">
      <c r="A59" s="134" t="s">
        <v>8</v>
      </c>
      <c r="B59" s="69">
        <v>141</v>
      </c>
      <c r="C59" s="39">
        <v>3</v>
      </c>
      <c r="D59" s="39">
        <v>10</v>
      </c>
      <c r="E59" s="39">
        <v>10</v>
      </c>
      <c r="F59" s="40">
        <v>10</v>
      </c>
      <c r="G59" s="70">
        <v>1</v>
      </c>
      <c r="H59" s="39">
        <v>42</v>
      </c>
      <c r="I59" s="39">
        <v>46</v>
      </c>
      <c r="J59" s="71">
        <v>9</v>
      </c>
      <c r="K59" s="72">
        <v>0</v>
      </c>
      <c r="L59" s="39">
        <v>9</v>
      </c>
      <c r="M59" s="39">
        <v>1</v>
      </c>
      <c r="N59" s="40">
        <v>0</v>
      </c>
      <c r="O59" s="30"/>
      <c r="P59" s="9"/>
      <c r="Q59" s="9"/>
      <c r="R59" s="8"/>
      <c r="S59" s="8"/>
      <c r="T59" s="8"/>
      <c r="U59" s="8"/>
      <c r="V59" s="9"/>
    </row>
    <row r="60" spans="1:22" ht="26.25" customHeight="1" x14ac:dyDescent="0.3">
      <c r="A60" s="134" t="s">
        <v>9</v>
      </c>
      <c r="B60" s="69">
        <v>167</v>
      </c>
      <c r="C60" s="39">
        <v>2</v>
      </c>
      <c r="D60" s="39">
        <v>8</v>
      </c>
      <c r="E60" s="39">
        <v>9</v>
      </c>
      <c r="F60" s="40">
        <v>22</v>
      </c>
      <c r="G60" s="70">
        <v>10</v>
      </c>
      <c r="H60" s="39">
        <v>48</v>
      </c>
      <c r="I60" s="39">
        <v>51</v>
      </c>
      <c r="J60" s="71">
        <v>6</v>
      </c>
      <c r="K60" s="72">
        <v>0</v>
      </c>
      <c r="L60" s="39">
        <v>7</v>
      </c>
      <c r="M60" s="39">
        <v>4</v>
      </c>
      <c r="N60" s="40">
        <v>0</v>
      </c>
      <c r="O60" s="30"/>
      <c r="P60" s="9"/>
      <c r="Q60" s="9"/>
      <c r="R60" s="68"/>
      <c r="S60" s="68"/>
      <c r="T60" s="68"/>
      <c r="U60" s="68"/>
      <c r="V60" s="9"/>
    </row>
    <row r="61" spans="1:22" ht="26.25" customHeight="1" x14ac:dyDescent="0.3">
      <c r="A61" s="134" t="s">
        <v>10</v>
      </c>
      <c r="B61" s="69">
        <v>194</v>
      </c>
      <c r="C61" s="39">
        <v>1</v>
      </c>
      <c r="D61" s="39">
        <v>8</v>
      </c>
      <c r="E61" s="39">
        <v>25</v>
      </c>
      <c r="F61" s="40">
        <v>24</v>
      </c>
      <c r="G61" s="70">
        <v>4</v>
      </c>
      <c r="H61" s="39">
        <v>60</v>
      </c>
      <c r="I61" s="39">
        <v>53</v>
      </c>
      <c r="J61" s="71">
        <v>5</v>
      </c>
      <c r="K61" s="72">
        <v>0</v>
      </c>
      <c r="L61" s="39">
        <v>8</v>
      </c>
      <c r="M61" s="39">
        <v>5</v>
      </c>
      <c r="N61" s="40">
        <v>1</v>
      </c>
      <c r="O61" s="30"/>
      <c r="P61" s="9"/>
      <c r="Q61" s="9"/>
      <c r="R61" s="61" t="s">
        <v>58</v>
      </c>
      <c r="S61" s="62">
        <v>94</v>
      </c>
      <c r="T61" s="61" t="s">
        <v>59</v>
      </c>
      <c r="U61" s="63">
        <f>S61/B66</f>
        <v>5.6558363417569195E-2</v>
      </c>
      <c r="V61" s="9"/>
    </row>
    <row r="62" spans="1:22" ht="16.5" x14ac:dyDescent="0.3">
      <c r="A62" s="134" t="s">
        <v>18</v>
      </c>
      <c r="B62" s="69">
        <v>269</v>
      </c>
      <c r="C62" s="39">
        <v>8</v>
      </c>
      <c r="D62" s="39">
        <v>17</v>
      </c>
      <c r="E62" s="39">
        <v>47</v>
      </c>
      <c r="F62" s="40">
        <v>31</v>
      </c>
      <c r="G62" s="70">
        <v>3</v>
      </c>
      <c r="H62" s="39">
        <v>74</v>
      </c>
      <c r="I62" s="39">
        <v>70</v>
      </c>
      <c r="J62" s="71">
        <v>5</v>
      </c>
      <c r="K62" s="72">
        <v>0</v>
      </c>
      <c r="L62" s="39">
        <v>9</v>
      </c>
      <c r="M62" s="39">
        <v>3</v>
      </c>
      <c r="N62" s="40">
        <v>2</v>
      </c>
      <c r="O62" s="30"/>
      <c r="P62" s="9"/>
      <c r="Q62" s="9"/>
      <c r="R62" s="68"/>
      <c r="S62" s="68"/>
      <c r="T62" s="68"/>
      <c r="U62" s="68"/>
      <c r="V62" s="9"/>
    </row>
    <row r="63" spans="1:22" ht="16.5" x14ac:dyDescent="0.3">
      <c r="A63" s="134" t="s">
        <v>11</v>
      </c>
      <c r="B63" s="69">
        <v>295</v>
      </c>
      <c r="C63" s="39">
        <v>2</v>
      </c>
      <c r="D63" s="39">
        <v>31</v>
      </c>
      <c r="E63" s="39">
        <v>35</v>
      </c>
      <c r="F63" s="40">
        <v>26</v>
      </c>
      <c r="G63" s="70">
        <v>10</v>
      </c>
      <c r="H63" s="39">
        <v>86</v>
      </c>
      <c r="I63" s="39">
        <v>82</v>
      </c>
      <c r="J63" s="71">
        <v>10</v>
      </c>
      <c r="K63" s="72">
        <v>0</v>
      </c>
      <c r="L63" s="39">
        <v>7</v>
      </c>
      <c r="M63" s="39">
        <v>6</v>
      </c>
      <c r="N63" s="40">
        <v>0</v>
      </c>
      <c r="O63" s="30"/>
      <c r="P63" s="9"/>
      <c r="Q63" s="9"/>
      <c r="R63" s="68"/>
      <c r="S63" s="68"/>
      <c r="T63" s="68"/>
      <c r="U63" s="68"/>
      <c r="V63" s="9"/>
    </row>
    <row r="64" spans="1:22" ht="16.5" hidden="1" x14ac:dyDescent="0.3">
      <c r="A64" s="134" t="s">
        <v>12</v>
      </c>
      <c r="B64" s="69">
        <v>0</v>
      </c>
      <c r="C64" s="39">
        <v>0</v>
      </c>
      <c r="D64" s="39">
        <v>0</v>
      </c>
      <c r="E64" s="39">
        <v>0</v>
      </c>
      <c r="F64" s="40">
        <v>0</v>
      </c>
      <c r="G64" s="70">
        <v>0</v>
      </c>
      <c r="H64" s="39">
        <v>0</v>
      </c>
      <c r="I64" s="39">
        <v>0</v>
      </c>
      <c r="J64" s="71">
        <v>0</v>
      </c>
      <c r="K64" s="72">
        <v>0</v>
      </c>
      <c r="L64" s="39">
        <v>0</v>
      </c>
      <c r="M64" s="39">
        <v>0</v>
      </c>
      <c r="N64" s="40">
        <v>0</v>
      </c>
      <c r="O64" s="30"/>
      <c r="P64" s="9"/>
      <c r="Q64" s="9"/>
      <c r="R64" s="68"/>
      <c r="S64" s="68"/>
      <c r="T64" s="68"/>
      <c r="U64" s="68"/>
      <c r="V64" s="9"/>
    </row>
    <row r="65" spans="1:22" ht="16.5" hidden="1" x14ac:dyDescent="0.3">
      <c r="A65" s="135" t="s">
        <v>13</v>
      </c>
      <c r="B65" s="73">
        <v>0</v>
      </c>
      <c r="C65" s="42">
        <v>0</v>
      </c>
      <c r="D65" s="42">
        <v>0</v>
      </c>
      <c r="E65" s="42">
        <v>0</v>
      </c>
      <c r="F65" s="43">
        <v>0</v>
      </c>
      <c r="G65" s="74">
        <v>0</v>
      </c>
      <c r="H65" s="42">
        <v>0</v>
      </c>
      <c r="I65" s="42">
        <v>0</v>
      </c>
      <c r="J65" s="75">
        <v>0</v>
      </c>
      <c r="K65" s="76">
        <v>0</v>
      </c>
      <c r="L65" s="42">
        <v>0</v>
      </c>
      <c r="M65" s="42">
        <v>0</v>
      </c>
      <c r="N65" s="43">
        <v>0</v>
      </c>
      <c r="O65" s="30"/>
      <c r="P65" s="9"/>
      <c r="Q65" s="9"/>
      <c r="R65" s="77"/>
      <c r="S65" s="77"/>
      <c r="T65" s="77"/>
      <c r="U65" s="77"/>
      <c r="V65" s="9"/>
    </row>
    <row r="66" spans="1:22" ht="16.5" x14ac:dyDescent="0.25">
      <c r="A66" s="78" t="s">
        <v>1</v>
      </c>
      <c r="B66" s="79">
        <v>1662</v>
      </c>
      <c r="C66" s="80">
        <v>26</v>
      </c>
      <c r="D66" s="81">
        <v>112</v>
      </c>
      <c r="E66" s="81">
        <v>195</v>
      </c>
      <c r="F66" s="80">
        <v>161</v>
      </c>
      <c r="G66" s="82">
        <v>46</v>
      </c>
      <c r="H66" s="81">
        <v>486</v>
      </c>
      <c r="I66" s="81">
        <v>479</v>
      </c>
      <c r="J66" s="83">
        <v>63</v>
      </c>
      <c r="K66" s="80">
        <v>0</v>
      </c>
      <c r="L66" s="81">
        <v>62</v>
      </c>
      <c r="M66" s="81">
        <v>29</v>
      </c>
      <c r="N66" s="84">
        <v>3</v>
      </c>
      <c r="O66" s="30"/>
      <c r="P66" s="9"/>
      <c r="Q66" s="9"/>
      <c r="R66" s="8"/>
      <c r="S66" s="8"/>
      <c r="T66" s="8"/>
      <c r="U66" s="8"/>
      <c r="V66" s="9"/>
    </row>
    <row r="67" spans="1:22" ht="36.75" customHeight="1" x14ac:dyDescent="0.25">
      <c r="A67" s="143" t="s">
        <v>60</v>
      </c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85"/>
      <c r="P67" s="137"/>
      <c r="Q67" s="137"/>
      <c r="R67" s="8"/>
      <c r="S67" s="8"/>
      <c r="T67" s="8"/>
      <c r="U67" s="8"/>
      <c r="V67" s="85"/>
    </row>
    <row r="68" spans="1:22" ht="34.5" customHeight="1" x14ac:dyDescent="0.2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85"/>
      <c r="P68" s="85"/>
      <c r="Q68" s="85"/>
      <c r="R68" s="85"/>
      <c r="S68" s="85"/>
      <c r="T68" s="85"/>
      <c r="U68" s="85"/>
      <c r="V68" s="85"/>
    </row>
    <row r="69" spans="1:22" s="8" customFormat="1" x14ac:dyDescent="0.25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V69" s="137"/>
    </row>
  </sheetData>
  <mergeCells count="16">
    <mergeCell ref="A20:V20"/>
    <mergeCell ref="A22:V22"/>
    <mergeCell ref="A25:V25"/>
    <mergeCell ref="A28:V28"/>
    <mergeCell ref="A30:E30"/>
    <mergeCell ref="L30:O30"/>
    <mergeCell ref="A67:N68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</mergeCells>
  <conditionalFormatting sqref="B46">
    <cfRule type="expression" dxfId="1" priority="2">
      <formula>$B$46&lt;&gt;$M$46</formula>
    </cfRule>
  </conditionalFormatting>
  <conditionalFormatting sqref="B66">
    <cfRule type="cellIs" dxfId="0" priority="1" operator="notEqual">
      <formula>$M$46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1" manualBreakCount="1">
    <brk id="16" max="16383" man="1"/>
  </rowBreaks>
  <colBreaks count="1" manualBreakCount="1">
    <brk id="21" max="1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N118"/>
  <sheetViews>
    <sheetView tabSelected="1" view="pageBreakPreview" zoomScale="50" zoomScaleNormal="60" zoomScaleSheetLayoutView="50" workbookViewId="0">
      <pane ySplit="11" topLeftCell="A12" activePane="bottomLeft" state="frozen"/>
      <selection activeCell="A119" sqref="A119:S119"/>
      <selection pane="bottomLeft" activeCell="V10" sqref="V10"/>
    </sheetView>
  </sheetViews>
  <sheetFormatPr baseColWidth="10" defaultColWidth="11.42578125" defaultRowHeight="16.5" x14ac:dyDescent="0.3"/>
  <cols>
    <col min="1" max="1" width="15.5703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89" customWidth="1"/>
    <col min="21" max="21" width="12.5703125" style="1" customWidth="1"/>
    <col min="22" max="23" width="12.140625" style="1" customWidth="1"/>
    <col min="24" max="35" width="12.42578125" style="1" customWidth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0" s="2" customFormat="1" ht="26.25" customHeight="1" x14ac:dyDescent="0.35">
      <c r="A5" s="86"/>
      <c r="B5" s="87"/>
      <c r="C5" s="87"/>
      <c r="D5" s="87"/>
      <c r="E5" s="87"/>
      <c r="F5" s="87"/>
      <c r="G5" s="87"/>
      <c r="H5" s="87"/>
      <c r="I5" s="87"/>
      <c r="J5" s="88"/>
      <c r="K5" s="87"/>
      <c r="L5" s="87"/>
      <c r="M5" s="87"/>
      <c r="N5" s="87"/>
      <c r="O5" s="87"/>
      <c r="P5" s="87"/>
      <c r="Q5" s="87"/>
      <c r="R5" s="87"/>
      <c r="S5" s="87"/>
      <c r="T5" s="89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.5" customHeight="1" x14ac:dyDescent="0.3"/>
    <row r="7" spans="1:40" ht="7.5" customHeight="1" x14ac:dyDescent="0.3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</row>
    <row r="8" spans="1:40" ht="33" customHeight="1" x14ac:dyDescent="0.3">
      <c r="A8" s="195" t="s">
        <v>36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</row>
    <row r="9" spans="1:40" ht="27" customHeight="1" x14ac:dyDescent="0.3">
      <c r="A9" s="197" t="s">
        <v>61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</row>
    <row r="10" spans="1:40" ht="23.25" customHeight="1" x14ac:dyDescent="0.3">
      <c r="A10" s="199" t="s">
        <v>87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</row>
    <row r="11" spans="1:40" ht="7.5" customHeight="1" x14ac:dyDescent="0.3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5"/>
      <c r="O11" s="95"/>
      <c r="P11" s="94"/>
      <c r="Q11" s="94"/>
      <c r="R11" s="94"/>
      <c r="S11" s="94"/>
      <c r="T11" s="92"/>
    </row>
    <row r="12" spans="1:40" ht="20.25" customHeight="1" x14ac:dyDescent="0.3"/>
    <row r="13" spans="1:40" ht="21" customHeight="1" x14ac:dyDescent="0.3">
      <c r="A13" s="102"/>
      <c r="B13" s="99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</row>
    <row r="14" spans="1:40" ht="21" customHeight="1" x14ac:dyDescent="0.3">
      <c r="A14" s="102"/>
      <c r="B14" s="99"/>
      <c r="C14" s="99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1"/>
    </row>
    <row r="15" spans="1:40" ht="21" customHeight="1" x14ac:dyDescent="0.3">
      <c r="J15" s="100"/>
      <c r="K15" s="100"/>
      <c r="L15" s="100"/>
      <c r="M15" s="100"/>
      <c r="N15" s="100"/>
      <c r="O15" s="100"/>
      <c r="P15" s="100"/>
      <c r="Q15" s="101"/>
    </row>
    <row r="16" spans="1:40" ht="21" customHeight="1" thickBot="1" x14ac:dyDescent="0.35">
      <c r="A16" s="201" t="s">
        <v>83</v>
      </c>
      <c r="B16" s="201"/>
      <c r="C16" s="201"/>
      <c r="D16" s="201"/>
      <c r="E16" s="201"/>
      <c r="F16" s="201"/>
      <c r="G16" s="201"/>
      <c r="J16" s="100"/>
      <c r="K16" s="100"/>
      <c r="L16" s="100"/>
      <c r="M16" s="100"/>
      <c r="N16" s="100"/>
      <c r="O16" s="100"/>
      <c r="P16" s="100"/>
      <c r="Q16" s="101"/>
    </row>
    <row r="17" spans="1:17" ht="4.5" customHeight="1" x14ac:dyDescent="0.3">
      <c r="A17" s="96"/>
      <c r="J17" s="100"/>
      <c r="K17" s="100"/>
      <c r="L17" s="100"/>
      <c r="M17" s="100"/>
      <c r="N17" s="100"/>
      <c r="O17" s="100"/>
      <c r="P17" s="100"/>
      <c r="Q17" s="101"/>
    </row>
    <row r="18" spans="1:17" ht="21" customHeight="1" x14ac:dyDescent="0.3">
      <c r="A18" s="202" t="s">
        <v>28</v>
      </c>
      <c r="B18" s="162"/>
      <c r="C18" s="162"/>
      <c r="D18" s="162" t="s">
        <v>62</v>
      </c>
      <c r="E18" s="162"/>
      <c r="F18" s="162" t="s">
        <v>14</v>
      </c>
      <c r="G18" s="205"/>
      <c r="H18" s="97"/>
      <c r="J18" s="100"/>
      <c r="K18" s="100"/>
      <c r="L18" s="100"/>
      <c r="M18" s="100"/>
      <c r="N18" s="100"/>
      <c r="O18" s="100"/>
      <c r="P18" s="100"/>
      <c r="Q18" s="101"/>
    </row>
    <row r="19" spans="1:17" ht="21" customHeight="1" x14ac:dyDescent="0.3">
      <c r="A19" s="203"/>
      <c r="B19" s="204"/>
      <c r="C19" s="204"/>
      <c r="D19" s="179"/>
      <c r="E19" s="179"/>
      <c r="F19" s="179"/>
      <c r="G19" s="206"/>
      <c r="H19" s="97"/>
      <c r="J19" s="100"/>
      <c r="K19" s="100"/>
      <c r="L19" s="100"/>
      <c r="M19" s="100"/>
      <c r="N19" s="100"/>
      <c r="O19" s="100"/>
      <c r="P19" s="100"/>
      <c r="Q19" s="101"/>
    </row>
    <row r="20" spans="1:17" ht="21" customHeight="1" x14ac:dyDescent="0.3">
      <c r="A20" s="103" t="s">
        <v>26</v>
      </c>
      <c r="B20" s="104"/>
      <c r="C20" s="105" t="s">
        <v>63</v>
      </c>
      <c r="D20" s="181">
        <v>105</v>
      </c>
      <c r="E20" s="183"/>
      <c r="F20" s="187">
        <f t="shared" ref="F20:F27" si="0">+D20/$D$28</f>
        <v>2.6595071046832653E-3</v>
      </c>
      <c r="G20" s="188"/>
      <c r="H20" s="98"/>
      <c r="J20" s="100"/>
      <c r="K20" s="100"/>
      <c r="L20" s="100"/>
      <c r="M20" s="100"/>
      <c r="N20" s="100"/>
      <c r="O20" s="100"/>
      <c r="P20" s="100"/>
      <c r="Q20" s="101"/>
    </row>
    <row r="21" spans="1:17" ht="21" customHeight="1" x14ac:dyDescent="0.3">
      <c r="A21" s="103" t="s">
        <v>25</v>
      </c>
      <c r="B21" s="104"/>
      <c r="C21" s="105" t="s">
        <v>64</v>
      </c>
      <c r="D21" s="170">
        <v>1413</v>
      </c>
      <c r="E21" s="177"/>
      <c r="F21" s="187">
        <f t="shared" si="0"/>
        <v>3.5789367037309082E-2</v>
      </c>
      <c r="G21" s="188"/>
      <c r="H21" s="98"/>
      <c r="J21" s="100"/>
      <c r="K21" s="100"/>
      <c r="L21" s="100"/>
      <c r="M21" s="100"/>
      <c r="N21" s="100"/>
      <c r="O21" s="100"/>
      <c r="P21" s="100"/>
      <c r="Q21" s="101"/>
    </row>
    <row r="22" spans="1:17" ht="21" customHeight="1" x14ac:dyDescent="0.3">
      <c r="A22" s="103" t="s">
        <v>19</v>
      </c>
      <c r="B22" s="104"/>
      <c r="C22" s="105" t="s">
        <v>65</v>
      </c>
      <c r="D22" s="170">
        <v>1029</v>
      </c>
      <c r="E22" s="177"/>
      <c r="F22" s="187">
        <f t="shared" si="0"/>
        <v>2.6063169625896002E-2</v>
      </c>
      <c r="G22" s="188"/>
      <c r="H22" s="98"/>
      <c r="J22" s="100"/>
      <c r="K22" s="100"/>
      <c r="L22" s="100"/>
      <c r="M22" s="100"/>
      <c r="N22" s="100"/>
      <c r="O22" s="100"/>
      <c r="P22" s="100"/>
      <c r="Q22" s="101"/>
    </row>
    <row r="23" spans="1:17" ht="21" customHeight="1" x14ac:dyDescent="0.3">
      <c r="A23" s="103" t="s">
        <v>66</v>
      </c>
      <c r="B23" s="104"/>
      <c r="C23" s="105" t="s">
        <v>67</v>
      </c>
      <c r="D23" s="170">
        <v>1075</v>
      </c>
      <c r="E23" s="177"/>
      <c r="F23" s="187">
        <f t="shared" si="0"/>
        <v>2.7228287024138192E-2</v>
      </c>
      <c r="G23" s="188"/>
      <c r="H23" s="98"/>
      <c r="J23" s="100"/>
      <c r="K23" s="100"/>
      <c r="L23" s="100"/>
      <c r="M23" s="100"/>
      <c r="N23" s="100"/>
      <c r="O23" s="100"/>
      <c r="P23" s="100"/>
      <c r="Q23" s="101"/>
    </row>
    <row r="24" spans="1:17" ht="21" customHeight="1" x14ac:dyDescent="0.3">
      <c r="A24" s="103" t="s">
        <v>21</v>
      </c>
      <c r="B24" s="104"/>
      <c r="C24" s="105" t="s">
        <v>68</v>
      </c>
      <c r="D24" s="170">
        <v>7358</v>
      </c>
      <c r="E24" s="177"/>
      <c r="F24" s="187">
        <f t="shared" si="0"/>
        <v>0.18636812644056636</v>
      </c>
      <c r="G24" s="188"/>
      <c r="H24" s="98"/>
      <c r="J24" s="100"/>
      <c r="K24" s="100"/>
      <c r="L24" s="100"/>
      <c r="M24" s="100"/>
      <c r="N24" s="100"/>
      <c r="O24" s="100"/>
      <c r="P24" s="100"/>
      <c r="Q24" s="101"/>
    </row>
    <row r="25" spans="1:17" ht="21" customHeight="1" x14ac:dyDescent="0.3">
      <c r="A25" s="103" t="s">
        <v>24</v>
      </c>
      <c r="B25" s="104"/>
      <c r="C25" s="105" t="s">
        <v>69</v>
      </c>
      <c r="D25" s="170">
        <v>24041</v>
      </c>
      <c r="E25" s="177"/>
      <c r="F25" s="187">
        <f t="shared" si="0"/>
        <v>0.60892581241609889</v>
      </c>
      <c r="G25" s="188"/>
      <c r="H25" s="98"/>
      <c r="J25" s="100"/>
      <c r="K25" s="100"/>
      <c r="L25" s="100"/>
      <c r="M25" s="100"/>
      <c r="N25" s="100"/>
      <c r="O25" s="100"/>
      <c r="P25" s="100"/>
      <c r="Q25" s="101"/>
    </row>
    <row r="26" spans="1:17" ht="21" customHeight="1" x14ac:dyDescent="0.3">
      <c r="A26" s="103" t="s">
        <v>70</v>
      </c>
      <c r="B26" s="104"/>
      <c r="C26" s="105" t="s">
        <v>71</v>
      </c>
      <c r="D26" s="170">
        <v>3702</v>
      </c>
      <c r="E26" s="177"/>
      <c r="F26" s="187">
        <f t="shared" si="0"/>
        <v>9.3766621919404269E-2</v>
      </c>
      <c r="G26" s="188"/>
      <c r="H26" s="98"/>
      <c r="I26" s="100"/>
      <c r="J26" s="100"/>
      <c r="K26" s="100"/>
      <c r="L26" s="100"/>
      <c r="M26" s="100"/>
      <c r="N26" s="100"/>
      <c r="O26" s="100"/>
      <c r="P26" s="100"/>
      <c r="Q26" s="101"/>
    </row>
    <row r="27" spans="1:17" ht="21" customHeight="1" x14ac:dyDescent="0.3">
      <c r="A27" s="103" t="s">
        <v>20</v>
      </c>
      <c r="B27" s="104"/>
      <c r="C27" s="106"/>
      <c r="D27" s="170">
        <v>758</v>
      </c>
      <c r="E27" s="177"/>
      <c r="F27" s="187">
        <f t="shared" si="0"/>
        <v>1.9199108431903953E-2</v>
      </c>
      <c r="G27" s="188"/>
      <c r="H27" s="98"/>
      <c r="I27" s="100"/>
      <c r="J27" s="100"/>
      <c r="K27" s="100"/>
      <c r="L27" s="100"/>
      <c r="M27" s="100"/>
      <c r="N27" s="100"/>
      <c r="O27" s="100"/>
      <c r="P27" s="100"/>
      <c r="Q27" s="101"/>
    </row>
    <row r="28" spans="1:17" ht="21" customHeight="1" x14ac:dyDescent="0.3">
      <c r="A28" s="189" t="s">
        <v>1</v>
      </c>
      <c r="B28" s="189"/>
      <c r="C28" s="190"/>
      <c r="D28" s="191">
        <f>+SUM(D20:D27)</f>
        <v>39481</v>
      </c>
      <c r="E28" s="192"/>
      <c r="F28" s="193">
        <v>1</v>
      </c>
      <c r="G28" s="194"/>
      <c r="H28" s="98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 ht="21" customHeight="1" x14ac:dyDescent="0.3">
      <c r="A29" s="102"/>
      <c r="B29" s="99"/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1"/>
    </row>
    <row r="30" spans="1:17" ht="21" customHeight="1" x14ac:dyDescent="0.3">
      <c r="L30" s="4"/>
      <c r="M30" s="4"/>
    </row>
    <row r="31" spans="1:17" ht="21" customHeight="1" x14ac:dyDescent="0.3">
      <c r="L31" s="4"/>
      <c r="M31" s="4"/>
    </row>
    <row r="32" spans="1:17" ht="21" customHeight="1" x14ac:dyDescent="0.3">
      <c r="L32" s="4"/>
      <c r="M32" s="4"/>
    </row>
    <row r="33" spans="1:18" ht="21" customHeight="1" x14ac:dyDescent="0.3">
      <c r="L33" s="4"/>
      <c r="M33" s="4"/>
    </row>
    <row r="34" spans="1:18" ht="21" customHeight="1" x14ac:dyDescent="0.3">
      <c r="L34" s="4"/>
      <c r="M34" s="4"/>
    </row>
    <row r="35" spans="1:18" ht="27" customHeight="1" thickBot="1" x14ac:dyDescent="0.35">
      <c r="A35" s="185" t="s">
        <v>84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M35" s="107" t="s">
        <v>85</v>
      </c>
      <c r="N35" s="108"/>
      <c r="O35" s="108"/>
      <c r="P35" s="108"/>
      <c r="Q35" s="108"/>
      <c r="R35" s="108"/>
    </row>
    <row r="36" spans="1:18" ht="11.25" customHeight="1" x14ac:dyDescent="0.3">
      <c r="A36" s="109"/>
      <c r="B36" s="109"/>
      <c r="C36" s="109"/>
      <c r="D36" s="109"/>
      <c r="E36" s="109"/>
      <c r="F36" s="109"/>
      <c r="G36" s="109"/>
      <c r="H36" s="109"/>
    </row>
    <row r="37" spans="1:18" ht="27" customHeight="1" x14ac:dyDescent="0.3">
      <c r="A37" s="186" t="s">
        <v>0</v>
      </c>
      <c r="B37" s="162" t="s">
        <v>1</v>
      </c>
      <c r="C37" s="162" t="s">
        <v>72</v>
      </c>
      <c r="D37" s="162"/>
      <c r="E37" s="162"/>
      <c r="F37" s="162" t="s">
        <v>73</v>
      </c>
      <c r="G37" s="162"/>
      <c r="H37" s="162"/>
      <c r="I37" s="179" t="s">
        <v>74</v>
      </c>
      <c r="J37" s="179"/>
      <c r="K37" s="180"/>
      <c r="L37" s="7"/>
      <c r="M37" s="178" t="s">
        <v>0</v>
      </c>
      <c r="N37" s="179" t="s">
        <v>1</v>
      </c>
      <c r="O37" s="179" t="s">
        <v>15</v>
      </c>
      <c r="P37" s="179"/>
      <c r="Q37" s="179" t="s">
        <v>16</v>
      </c>
      <c r="R37" s="180"/>
    </row>
    <row r="38" spans="1:18" ht="57.75" customHeight="1" x14ac:dyDescent="0.3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80"/>
      <c r="L38" s="7"/>
      <c r="M38" s="178"/>
      <c r="N38" s="179"/>
      <c r="O38" s="179"/>
      <c r="P38" s="179"/>
      <c r="Q38" s="179"/>
      <c r="R38" s="180"/>
    </row>
    <row r="39" spans="1:18" ht="23.25" customHeight="1" x14ac:dyDescent="0.3">
      <c r="A39" s="110" t="s">
        <v>3</v>
      </c>
      <c r="B39" s="111">
        <f t="shared" ref="B39:B50" si="1">+SUM(C39:J39)</f>
        <v>2384</v>
      </c>
      <c r="C39" s="181">
        <v>732</v>
      </c>
      <c r="D39" s="182"/>
      <c r="E39" s="183"/>
      <c r="F39" s="181">
        <v>437</v>
      </c>
      <c r="G39" s="182"/>
      <c r="H39" s="183"/>
      <c r="I39" s="184">
        <v>1215</v>
      </c>
      <c r="J39" s="184"/>
      <c r="K39" s="181"/>
      <c r="L39" s="7"/>
      <c r="M39" s="110" t="s">
        <v>3</v>
      </c>
      <c r="N39" s="111">
        <f>+O39+Q39</f>
        <v>2384</v>
      </c>
      <c r="O39" s="181">
        <v>1176</v>
      </c>
      <c r="P39" s="183"/>
      <c r="Q39" s="181">
        <v>1208</v>
      </c>
      <c r="R39" s="182"/>
    </row>
    <row r="40" spans="1:18" ht="23.25" customHeight="1" x14ac:dyDescent="0.3">
      <c r="A40" s="112" t="s">
        <v>4</v>
      </c>
      <c r="B40" s="113">
        <f t="shared" si="1"/>
        <v>4789</v>
      </c>
      <c r="C40" s="170">
        <v>1119</v>
      </c>
      <c r="D40" s="176"/>
      <c r="E40" s="177"/>
      <c r="F40" s="170">
        <v>764</v>
      </c>
      <c r="G40" s="176"/>
      <c r="H40" s="177"/>
      <c r="I40" s="169">
        <v>2906</v>
      </c>
      <c r="J40" s="169"/>
      <c r="K40" s="170"/>
      <c r="L40" s="7"/>
      <c r="M40" s="112" t="s">
        <v>4</v>
      </c>
      <c r="N40" s="111">
        <f t="shared" ref="N40:N50" si="2">+O40+Q40</f>
        <v>4789</v>
      </c>
      <c r="O40" s="170">
        <v>2764</v>
      </c>
      <c r="P40" s="177"/>
      <c r="Q40" s="170">
        <v>2025</v>
      </c>
      <c r="R40" s="176"/>
    </row>
    <row r="41" spans="1:18" ht="23.25" customHeight="1" x14ac:dyDescent="0.3">
      <c r="A41" s="112" t="s">
        <v>5</v>
      </c>
      <c r="B41" s="113">
        <f t="shared" si="1"/>
        <v>6984</v>
      </c>
      <c r="C41" s="170">
        <v>521</v>
      </c>
      <c r="D41" s="176"/>
      <c r="E41" s="177"/>
      <c r="F41" s="170">
        <v>568</v>
      </c>
      <c r="G41" s="176"/>
      <c r="H41" s="177"/>
      <c r="I41" s="169">
        <v>5895</v>
      </c>
      <c r="J41" s="169"/>
      <c r="K41" s="170"/>
      <c r="L41" s="7"/>
      <c r="M41" s="112" t="s">
        <v>5</v>
      </c>
      <c r="N41" s="111">
        <f t="shared" si="2"/>
        <v>6984</v>
      </c>
      <c r="O41" s="170">
        <v>5336</v>
      </c>
      <c r="P41" s="177"/>
      <c r="Q41" s="170">
        <v>1648</v>
      </c>
      <c r="R41" s="176"/>
    </row>
    <row r="42" spans="1:18" ht="23.25" customHeight="1" x14ac:dyDescent="0.3">
      <c r="A42" s="112" t="s">
        <v>6</v>
      </c>
      <c r="B42" s="113">
        <f t="shared" si="1"/>
        <v>746</v>
      </c>
      <c r="C42" s="170">
        <v>342</v>
      </c>
      <c r="D42" s="176"/>
      <c r="E42" s="177"/>
      <c r="F42" s="170">
        <v>89</v>
      </c>
      <c r="G42" s="176"/>
      <c r="H42" s="177"/>
      <c r="I42" s="169">
        <v>315</v>
      </c>
      <c r="J42" s="169"/>
      <c r="K42" s="170"/>
      <c r="L42" s="7"/>
      <c r="M42" s="112" t="s">
        <v>6</v>
      </c>
      <c r="N42" s="111">
        <f t="shared" si="2"/>
        <v>746</v>
      </c>
      <c r="O42" s="170">
        <v>474</v>
      </c>
      <c r="P42" s="177"/>
      <c r="Q42" s="170">
        <v>272</v>
      </c>
      <c r="R42" s="176"/>
    </row>
    <row r="43" spans="1:18" ht="23.25" customHeight="1" x14ac:dyDescent="0.3">
      <c r="A43" s="112" t="s">
        <v>7</v>
      </c>
      <c r="B43" s="113">
        <f t="shared" si="1"/>
        <v>1978</v>
      </c>
      <c r="C43" s="170">
        <v>413</v>
      </c>
      <c r="D43" s="176"/>
      <c r="E43" s="177"/>
      <c r="F43" s="170">
        <v>1455</v>
      </c>
      <c r="G43" s="176"/>
      <c r="H43" s="177"/>
      <c r="I43" s="169">
        <v>110</v>
      </c>
      <c r="J43" s="169"/>
      <c r="K43" s="170"/>
      <c r="L43" s="7"/>
      <c r="M43" s="112" t="s">
        <v>7</v>
      </c>
      <c r="N43" s="111">
        <f t="shared" si="2"/>
        <v>1978</v>
      </c>
      <c r="O43" s="170">
        <v>1027</v>
      </c>
      <c r="P43" s="177"/>
      <c r="Q43" s="170">
        <v>951</v>
      </c>
      <c r="R43" s="176"/>
    </row>
    <row r="44" spans="1:18" ht="23.25" customHeight="1" x14ac:dyDescent="0.3">
      <c r="A44" s="112" t="s">
        <v>8</v>
      </c>
      <c r="B44" s="113">
        <f t="shared" si="1"/>
        <v>1874</v>
      </c>
      <c r="C44" s="170">
        <v>489</v>
      </c>
      <c r="D44" s="176"/>
      <c r="E44" s="177"/>
      <c r="F44" s="170">
        <v>1156</v>
      </c>
      <c r="G44" s="176"/>
      <c r="H44" s="177"/>
      <c r="I44" s="169">
        <v>229</v>
      </c>
      <c r="J44" s="169"/>
      <c r="K44" s="170"/>
      <c r="L44" s="7"/>
      <c r="M44" s="112" t="s">
        <v>8</v>
      </c>
      <c r="N44" s="111">
        <f t="shared" si="2"/>
        <v>1874</v>
      </c>
      <c r="O44" s="170">
        <v>1057</v>
      </c>
      <c r="P44" s="177"/>
      <c r="Q44" s="170">
        <v>817</v>
      </c>
      <c r="R44" s="176"/>
    </row>
    <row r="45" spans="1:18" ht="23.25" customHeight="1" x14ac:dyDescent="0.3">
      <c r="A45" s="112" t="s">
        <v>9</v>
      </c>
      <c r="B45" s="113">
        <f t="shared" si="1"/>
        <v>2312</v>
      </c>
      <c r="C45" s="170">
        <v>530</v>
      </c>
      <c r="D45" s="176"/>
      <c r="E45" s="177"/>
      <c r="F45" s="170">
        <v>862</v>
      </c>
      <c r="G45" s="176"/>
      <c r="H45" s="177"/>
      <c r="I45" s="169">
        <v>920</v>
      </c>
      <c r="J45" s="169"/>
      <c r="K45" s="170"/>
      <c r="L45" s="7"/>
      <c r="M45" s="112" t="s">
        <v>9</v>
      </c>
      <c r="N45" s="111">
        <f t="shared" si="2"/>
        <v>2312</v>
      </c>
      <c r="O45" s="170">
        <v>1371</v>
      </c>
      <c r="P45" s="177"/>
      <c r="Q45" s="170">
        <v>941</v>
      </c>
      <c r="R45" s="176"/>
    </row>
    <row r="46" spans="1:18" ht="23.25" customHeight="1" x14ac:dyDescent="0.3">
      <c r="A46" s="112" t="s">
        <v>10</v>
      </c>
      <c r="B46" s="113">
        <f t="shared" si="1"/>
        <v>4836</v>
      </c>
      <c r="C46" s="170">
        <v>480</v>
      </c>
      <c r="D46" s="176"/>
      <c r="E46" s="177"/>
      <c r="F46" s="170">
        <v>1336</v>
      </c>
      <c r="G46" s="176"/>
      <c r="H46" s="177"/>
      <c r="I46" s="169">
        <v>3020</v>
      </c>
      <c r="J46" s="169"/>
      <c r="K46" s="170"/>
      <c r="L46" s="7"/>
      <c r="M46" s="112" t="s">
        <v>10</v>
      </c>
      <c r="N46" s="111">
        <f t="shared" si="2"/>
        <v>4836</v>
      </c>
      <c r="O46" s="170">
        <v>2611</v>
      </c>
      <c r="P46" s="177"/>
      <c r="Q46" s="170">
        <v>2225</v>
      </c>
      <c r="R46" s="176"/>
    </row>
    <row r="47" spans="1:18" ht="23.25" customHeight="1" x14ac:dyDescent="0.3">
      <c r="A47" s="112" t="s">
        <v>18</v>
      </c>
      <c r="B47" s="113">
        <f t="shared" si="1"/>
        <v>4629</v>
      </c>
      <c r="C47" s="170">
        <v>408</v>
      </c>
      <c r="D47" s="176"/>
      <c r="E47" s="177"/>
      <c r="F47" s="170">
        <v>1451</v>
      </c>
      <c r="G47" s="176"/>
      <c r="H47" s="177"/>
      <c r="I47" s="169">
        <v>2770</v>
      </c>
      <c r="J47" s="169"/>
      <c r="K47" s="170"/>
      <c r="L47" s="7"/>
      <c r="M47" s="112" t="s">
        <v>18</v>
      </c>
      <c r="N47" s="111">
        <f t="shared" si="2"/>
        <v>4629</v>
      </c>
      <c r="O47" s="170">
        <v>2513</v>
      </c>
      <c r="P47" s="177"/>
      <c r="Q47" s="170">
        <v>2116</v>
      </c>
      <c r="R47" s="176"/>
    </row>
    <row r="48" spans="1:18" ht="23.25" customHeight="1" x14ac:dyDescent="0.3">
      <c r="A48" s="112" t="s">
        <v>11</v>
      </c>
      <c r="B48" s="113">
        <f t="shared" si="1"/>
        <v>8949</v>
      </c>
      <c r="C48" s="170">
        <v>715</v>
      </c>
      <c r="D48" s="176"/>
      <c r="E48" s="177"/>
      <c r="F48" s="170">
        <v>1859</v>
      </c>
      <c r="G48" s="176"/>
      <c r="H48" s="177"/>
      <c r="I48" s="169">
        <v>6375</v>
      </c>
      <c r="J48" s="169"/>
      <c r="K48" s="170"/>
      <c r="L48" s="7"/>
      <c r="M48" s="112" t="s">
        <v>11</v>
      </c>
      <c r="N48" s="111">
        <f t="shared" si="2"/>
        <v>8949</v>
      </c>
      <c r="O48" s="170">
        <v>5658</v>
      </c>
      <c r="P48" s="177"/>
      <c r="Q48" s="170">
        <v>3291</v>
      </c>
      <c r="R48" s="176"/>
    </row>
    <row r="49" spans="1:26" ht="23.25" hidden="1" customHeight="1" x14ac:dyDescent="0.3">
      <c r="A49" s="112" t="s">
        <v>12</v>
      </c>
      <c r="B49" s="113">
        <f t="shared" si="1"/>
        <v>0</v>
      </c>
      <c r="C49" s="169"/>
      <c r="D49" s="169"/>
      <c r="E49" s="169"/>
      <c r="F49" s="169"/>
      <c r="G49" s="169"/>
      <c r="H49" s="169"/>
      <c r="I49" s="169"/>
      <c r="J49" s="169"/>
      <c r="K49" s="170"/>
      <c r="L49" s="7"/>
      <c r="M49" s="112" t="s">
        <v>12</v>
      </c>
      <c r="N49" s="111">
        <f t="shared" si="2"/>
        <v>0</v>
      </c>
      <c r="O49" s="171"/>
      <c r="P49" s="172"/>
      <c r="Q49" s="171"/>
      <c r="R49" s="173"/>
    </row>
    <row r="50" spans="1:26" ht="23.25" hidden="1" customHeight="1" x14ac:dyDescent="0.3">
      <c r="A50" s="112" t="s">
        <v>13</v>
      </c>
      <c r="B50" s="113">
        <f t="shared" si="1"/>
        <v>0</v>
      </c>
      <c r="C50" s="169"/>
      <c r="D50" s="169"/>
      <c r="E50" s="169"/>
      <c r="F50" s="169"/>
      <c r="G50" s="169"/>
      <c r="H50" s="169"/>
      <c r="I50" s="169"/>
      <c r="J50" s="169"/>
      <c r="K50" s="170"/>
      <c r="L50" s="7"/>
      <c r="M50" s="114" t="s">
        <v>13</v>
      </c>
      <c r="N50" s="111">
        <f t="shared" si="2"/>
        <v>0</v>
      </c>
      <c r="O50" s="171"/>
      <c r="P50" s="172"/>
      <c r="Q50" s="171"/>
      <c r="R50" s="173"/>
    </row>
    <row r="51" spans="1:26" ht="23.25" customHeight="1" x14ac:dyDescent="0.3">
      <c r="A51" s="115" t="s">
        <v>1</v>
      </c>
      <c r="B51" s="139">
        <f>+SUM(B39:B50)</f>
        <v>39481</v>
      </c>
      <c r="C51" s="159">
        <f>+SUM(C39:C50)</f>
        <v>5749</v>
      </c>
      <c r="D51" s="159"/>
      <c r="E51" s="159"/>
      <c r="F51" s="159">
        <f>+SUM(F39:F50)</f>
        <v>9977</v>
      </c>
      <c r="G51" s="159"/>
      <c r="H51" s="159"/>
      <c r="I51" s="159">
        <f>+SUM(I39:I50)</f>
        <v>23755</v>
      </c>
      <c r="J51" s="159"/>
      <c r="K51" s="160"/>
      <c r="L51" s="7"/>
      <c r="M51" s="115" t="s">
        <v>1</v>
      </c>
      <c r="N51" s="139">
        <f>+SUM(N39:N50)</f>
        <v>39481</v>
      </c>
      <c r="O51" s="160">
        <f>+SUM(O39:O50)</f>
        <v>23987</v>
      </c>
      <c r="P51" s="174"/>
      <c r="Q51" s="160">
        <f>+SUM(Q39:Q50)</f>
        <v>15494</v>
      </c>
      <c r="R51" s="175"/>
      <c r="W51" s="116"/>
      <c r="X51" s="116"/>
    </row>
    <row r="52" spans="1:26" s="118" customFormat="1" ht="15.75" customHeight="1" x14ac:dyDescent="0.3">
      <c r="A52" s="117" t="s">
        <v>17</v>
      </c>
      <c r="B52" s="141">
        <v>1</v>
      </c>
      <c r="C52" s="164">
        <f>+C51/B51</f>
        <v>0.14561434614118182</v>
      </c>
      <c r="D52" s="164"/>
      <c r="E52" s="164"/>
      <c r="F52" s="164">
        <f>+F51/B51</f>
        <v>0.25270383222309467</v>
      </c>
      <c r="G52" s="164"/>
      <c r="H52" s="164"/>
      <c r="I52" s="164">
        <f>+I51/B51</f>
        <v>0.60168182163572348</v>
      </c>
      <c r="J52" s="164"/>
      <c r="K52" s="165"/>
      <c r="M52" s="117" t="s">
        <v>2</v>
      </c>
      <c r="N52" s="141">
        <v>1</v>
      </c>
      <c r="O52" s="165">
        <f>+O51/N51</f>
        <v>0.60755806590511896</v>
      </c>
      <c r="P52" s="166"/>
      <c r="Q52" s="165">
        <f>+Q51/N51</f>
        <v>0.3924419340948811</v>
      </c>
      <c r="R52" s="167"/>
      <c r="T52" s="119"/>
    </row>
    <row r="53" spans="1:26" ht="23.25" customHeight="1" x14ac:dyDescent="0.3">
      <c r="A53" s="120"/>
      <c r="B53" s="116"/>
      <c r="C53" s="116"/>
      <c r="D53" s="116"/>
      <c r="E53" s="116"/>
      <c r="F53" s="116"/>
      <c r="I53" s="116"/>
      <c r="J53" s="116"/>
      <c r="K53" s="4"/>
      <c r="L53" s="4"/>
      <c r="U53" s="120"/>
      <c r="V53" s="116"/>
      <c r="W53" s="116"/>
      <c r="X53" s="116"/>
      <c r="Y53" s="116"/>
      <c r="Z53" s="116"/>
    </row>
    <row r="54" spans="1:26" ht="23.25" customHeight="1" x14ac:dyDescent="0.3">
      <c r="A54" s="120"/>
      <c r="B54" s="116"/>
      <c r="C54" s="116"/>
      <c r="D54" s="116"/>
      <c r="E54" s="116"/>
      <c r="F54" s="116"/>
      <c r="I54" s="116"/>
      <c r="J54" s="116"/>
      <c r="K54" s="4"/>
      <c r="L54" s="4"/>
      <c r="U54" s="120"/>
      <c r="V54" s="116"/>
      <c r="W54" s="116"/>
      <c r="X54" s="116"/>
      <c r="Y54" s="116"/>
      <c r="Z54" s="116"/>
    </row>
    <row r="55" spans="1:26" ht="23.25" customHeight="1" x14ac:dyDescent="0.3">
      <c r="A55" s="120"/>
      <c r="B55" s="116"/>
      <c r="C55" s="116"/>
      <c r="D55" s="116"/>
      <c r="E55" s="116"/>
      <c r="F55" s="116"/>
      <c r="I55" s="116"/>
      <c r="J55" s="116"/>
      <c r="K55" s="4"/>
      <c r="L55" s="4"/>
      <c r="U55" s="120"/>
      <c r="V55" s="116"/>
      <c r="W55" s="116"/>
      <c r="X55" s="116"/>
      <c r="Y55" s="116"/>
      <c r="Z55" s="116"/>
    </row>
    <row r="56" spans="1:26" ht="23.25" customHeight="1" x14ac:dyDescent="0.3">
      <c r="A56" s="120"/>
      <c r="B56" s="116"/>
      <c r="C56" s="116"/>
      <c r="D56" s="116"/>
      <c r="E56" s="116"/>
      <c r="F56" s="116"/>
      <c r="I56" s="116"/>
      <c r="J56" s="116"/>
      <c r="K56" s="4"/>
      <c r="L56" s="4"/>
      <c r="U56" s="120"/>
      <c r="V56" s="116"/>
      <c r="W56" s="116"/>
      <c r="X56" s="116"/>
      <c r="Y56" s="116"/>
      <c r="Z56" s="116"/>
    </row>
    <row r="57" spans="1:26" ht="23.25" customHeight="1" x14ac:dyDescent="0.3">
      <c r="A57" s="120"/>
      <c r="B57" s="116"/>
      <c r="C57" s="116"/>
      <c r="D57" s="116"/>
      <c r="E57" s="116"/>
      <c r="F57" s="116"/>
      <c r="I57" s="116"/>
      <c r="J57" s="116"/>
      <c r="K57" s="4"/>
      <c r="L57" s="4"/>
      <c r="U57" s="120"/>
      <c r="V57" s="116"/>
      <c r="W57" s="116"/>
      <c r="X57" s="116"/>
      <c r="Y57" s="116"/>
      <c r="Z57" s="116"/>
    </row>
    <row r="58" spans="1:26" ht="23.25" customHeight="1" x14ac:dyDescent="0.3">
      <c r="A58" s="120"/>
      <c r="B58" s="116"/>
      <c r="C58" s="116"/>
      <c r="D58" s="116"/>
      <c r="E58" s="116"/>
      <c r="F58" s="116"/>
      <c r="I58" s="116"/>
      <c r="J58" s="116"/>
      <c r="K58" s="4"/>
      <c r="L58" s="4"/>
      <c r="U58" s="120"/>
      <c r="V58" s="116"/>
      <c r="W58" s="116"/>
      <c r="X58" s="116"/>
      <c r="Y58" s="116"/>
      <c r="Z58" s="116"/>
    </row>
    <row r="59" spans="1:26" ht="23.25" customHeight="1" x14ac:dyDescent="0.3">
      <c r="A59" s="120"/>
      <c r="B59" s="116"/>
      <c r="C59" s="116"/>
      <c r="D59" s="116"/>
      <c r="E59" s="116"/>
      <c r="F59" s="116"/>
      <c r="I59" s="116"/>
      <c r="J59" s="116"/>
      <c r="K59" s="4"/>
      <c r="L59" s="4"/>
      <c r="U59" s="120"/>
      <c r="V59" s="116"/>
      <c r="W59" s="116"/>
      <c r="X59" s="116"/>
      <c r="Y59" s="116"/>
      <c r="Z59" s="116"/>
    </row>
    <row r="60" spans="1:26" ht="23.25" customHeight="1" x14ac:dyDescent="0.3">
      <c r="A60" s="120"/>
      <c r="B60" s="116"/>
      <c r="C60" s="116"/>
      <c r="D60" s="116"/>
      <c r="E60" s="116"/>
      <c r="F60" s="116"/>
      <c r="I60" s="116"/>
      <c r="J60" s="116"/>
      <c r="K60" s="4"/>
      <c r="L60" s="4"/>
      <c r="U60" s="120"/>
      <c r="V60" s="116"/>
      <c r="W60" s="116"/>
      <c r="X60" s="116"/>
      <c r="Y60" s="116"/>
      <c r="Z60" s="116"/>
    </row>
    <row r="61" spans="1:26" ht="23.25" customHeight="1" x14ac:dyDescent="0.3">
      <c r="A61" s="120"/>
      <c r="B61" s="116"/>
      <c r="C61" s="116"/>
      <c r="D61" s="116"/>
      <c r="E61" s="116"/>
      <c r="F61" s="116"/>
      <c r="I61" s="116"/>
      <c r="J61" s="116"/>
      <c r="K61" s="4"/>
      <c r="L61" s="4"/>
      <c r="U61" s="120"/>
      <c r="V61" s="116"/>
      <c r="W61" s="116"/>
      <c r="X61" s="116"/>
      <c r="Y61" s="116"/>
      <c r="Z61" s="116"/>
    </row>
    <row r="62" spans="1:26" ht="23.25" customHeight="1" x14ac:dyDescent="0.3">
      <c r="A62" s="120"/>
      <c r="B62" s="116"/>
      <c r="C62" s="116"/>
      <c r="D62" s="116"/>
      <c r="E62" s="116"/>
      <c r="F62" s="116"/>
      <c r="I62" s="116"/>
      <c r="J62" s="116"/>
      <c r="K62" s="4"/>
      <c r="L62" s="4"/>
      <c r="U62" s="120"/>
      <c r="V62" s="116"/>
      <c r="W62" s="116"/>
      <c r="X62" s="116"/>
      <c r="Y62" s="116"/>
      <c r="Z62" s="116"/>
    </row>
    <row r="63" spans="1:26" ht="23.25" customHeight="1" x14ac:dyDescent="0.3">
      <c r="A63" s="120"/>
      <c r="B63" s="116"/>
      <c r="C63" s="116"/>
      <c r="D63" s="116"/>
      <c r="E63" s="116"/>
      <c r="F63" s="116"/>
      <c r="I63" s="116"/>
      <c r="J63" s="116"/>
      <c r="K63" s="4"/>
      <c r="L63" s="4"/>
      <c r="U63" s="120"/>
      <c r="V63" s="116"/>
      <c r="W63" s="116"/>
      <c r="X63" s="116"/>
      <c r="Y63" s="116"/>
      <c r="Z63" s="116"/>
    </row>
    <row r="64" spans="1:26" ht="23.25" customHeight="1" x14ac:dyDescent="0.3">
      <c r="A64" s="120"/>
      <c r="B64" s="116"/>
      <c r="C64" s="116"/>
      <c r="D64" s="116"/>
      <c r="E64" s="116"/>
      <c r="F64" s="116"/>
      <c r="I64" s="116"/>
      <c r="J64" s="116"/>
      <c r="K64" s="4"/>
      <c r="L64" s="4"/>
      <c r="U64" s="120"/>
      <c r="V64" s="116"/>
      <c r="W64" s="116"/>
      <c r="X64" s="116"/>
      <c r="Y64" s="116"/>
      <c r="Z64" s="116"/>
    </row>
    <row r="65" spans="1:29" ht="23.25" customHeight="1" x14ac:dyDescent="0.3">
      <c r="A65" s="120"/>
      <c r="B65" s="116"/>
      <c r="C65" s="116"/>
      <c r="D65" s="116"/>
      <c r="E65" s="116"/>
      <c r="F65" s="116"/>
      <c r="I65" s="116"/>
      <c r="J65" s="116"/>
      <c r="K65" s="4"/>
      <c r="L65" s="4"/>
      <c r="U65" s="120"/>
      <c r="V65" s="116"/>
      <c r="W65" s="116"/>
      <c r="X65" s="116"/>
      <c r="Y65" s="116"/>
      <c r="Z65" s="116"/>
    </row>
    <row r="66" spans="1:29" ht="23.25" customHeight="1" x14ac:dyDescent="0.3">
      <c r="A66" s="120"/>
      <c r="B66" s="116"/>
      <c r="C66" s="116"/>
      <c r="D66" s="116"/>
      <c r="E66" s="116"/>
      <c r="F66" s="116"/>
      <c r="I66" s="116"/>
      <c r="J66" s="116"/>
      <c r="K66" s="4"/>
      <c r="L66" s="4"/>
      <c r="U66" s="120"/>
      <c r="V66" s="116"/>
      <c r="W66" s="116"/>
      <c r="X66" s="116"/>
      <c r="Y66" s="116"/>
      <c r="Z66" s="116"/>
    </row>
    <row r="67" spans="1:29" ht="23.25" customHeight="1" x14ac:dyDescent="0.3">
      <c r="A67" s="120"/>
      <c r="B67" s="116"/>
      <c r="C67" s="116"/>
      <c r="D67" s="116"/>
      <c r="E67" s="116"/>
      <c r="F67" s="116"/>
      <c r="I67" s="116"/>
      <c r="J67" s="116"/>
      <c r="K67" s="4"/>
      <c r="L67" s="4"/>
      <c r="U67" s="120"/>
      <c r="V67" s="116"/>
      <c r="W67" s="116"/>
      <c r="X67" s="116"/>
      <c r="Y67" s="116"/>
      <c r="Z67" s="116"/>
    </row>
    <row r="68" spans="1:29" ht="23.25" hidden="1" customHeight="1" x14ac:dyDescent="0.3">
      <c r="A68" s="120"/>
      <c r="B68" s="116"/>
      <c r="C68" s="116"/>
      <c r="D68" s="116"/>
      <c r="E68" s="116"/>
      <c r="F68" s="116"/>
      <c r="I68" s="116"/>
      <c r="J68" s="116"/>
      <c r="K68" s="4"/>
      <c r="L68" s="4"/>
      <c r="U68" s="120"/>
      <c r="V68" s="116"/>
      <c r="W68" s="116"/>
      <c r="X68" s="116"/>
      <c r="Y68" s="116"/>
      <c r="Z68" s="116"/>
    </row>
    <row r="69" spans="1:29" ht="23.25" customHeight="1" x14ac:dyDescent="0.3">
      <c r="A69" s="3"/>
    </row>
    <row r="70" spans="1:29" ht="23.25" customHeight="1" thickBot="1" x14ac:dyDescent="0.35">
      <c r="A70" s="168" t="s">
        <v>86</v>
      </c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</row>
    <row r="71" spans="1:29" ht="8.25" customHeight="1" thickTop="1" x14ac:dyDescent="0.3">
      <c r="A71" s="3"/>
      <c r="N71" s="121"/>
    </row>
    <row r="72" spans="1:29" ht="103.5" customHeight="1" x14ac:dyDescent="0.3">
      <c r="A72" s="142" t="s">
        <v>0</v>
      </c>
      <c r="B72" s="140" t="s">
        <v>1</v>
      </c>
      <c r="C72" s="162" t="s">
        <v>75</v>
      </c>
      <c r="D72" s="162"/>
      <c r="E72" s="162" t="s">
        <v>76</v>
      </c>
      <c r="F72" s="162"/>
      <c r="G72" s="162" t="s">
        <v>77</v>
      </c>
      <c r="H72" s="162"/>
      <c r="I72" s="162" t="s">
        <v>78</v>
      </c>
      <c r="J72" s="162"/>
      <c r="K72" s="162" t="s">
        <v>79</v>
      </c>
      <c r="L72" s="162"/>
      <c r="M72" s="162" t="s">
        <v>80</v>
      </c>
      <c r="N72" s="163"/>
      <c r="O72" s="122"/>
      <c r="W72" s="5"/>
      <c r="X72" s="123"/>
      <c r="Y72" s="5"/>
      <c r="Z72" s="5"/>
      <c r="AA72" s="5"/>
      <c r="AB72" s="77"/>
    </row>
    <row r="73" spans="1:29" ht="23.25" customHeight="1" x14ac:dyDescent="0.3">
      <c r="A73" s="110" t="s">
        <v>3</v>
      </c>
      <c r="B73" s="113">
        <f t="shared" ref="B73:B84" si="3">+SUM(C73:N73)</f>
        <v>2384</v>
      </c>
      <c r="C73" s="161">
        <v>732</v>
      </c>
      <c r="D73" s="161"/>
      <c r="E73" s="161">
        <v>491</v>
      </c>
      <c r="F73" s="161"/>
      <c r="G73" s="161">
        <v>707</v>
      </c>
      <c r="H73" s="161"/>
      <c r="I73" s="161">
        <v>17</v>
      </c>
      <c r="J73" s="161"/>
      <c r="K73" s="161">
        <v>191</v>
      </c>
      <c r="L73" s="161"/>
      <c r="M73" s="161">
        <v>246</v>
      </c>
      <c r="N73" s="161"/>
      <c r="W73" s="5"/>
      <c r="X73" s="5"/>
      <c r="Y73" s="5"/>
      <c r="Z73" s="5"/>
      <c r="AA73" s="5"/>
      <c r="AB73" s="77"/>
    </row>
    <row r="74" spans="1:29" ht="23.25" customHeight="1" x14ac:dyDescent="0.3">
      <c r="A74" s="112" t="s">
        <v>4</v>
      </c>
      <c r="B74" s="113">
        <f t="shared" si="3"/>
        <v>4789</v>
      </c>
      <c r="C74" s="161">
        <v>1119</v>
      </c>
      <c r="D74" s="161"/>
      <c r="E74" s="161">
        <v>1378</v>
      </c>
      <c r="F74" s="161"/>
      <c r="G74" s="161">
        <v>1434</v>
      </c>
      <c r="H74" s="161"/>
      <c r="I74" s="161">
        <v>94</v>
      </c>
      <c r="J74" s="161"/>
      <c r="K74" s="161">
        <v>527</v>
      </c>
      <c r="L74" s="161"/>
      <c r="M74" s="161">
        <v>237</v>
      </c>
      <c r="N74" s="161"/>
      <c r="W74" s="5"/>
      <c r="X74" s="5"/>
      <c r="Y74" s="5"/>
      <c r="Z74" s="5"/>
      <c r="AA74" s="5"/>
      <c r="AB74" s="77"/>
    </row>
    <row r="75" spans="1:29" ht="23.25" customHeight="1" x14ac:dyDescent="0.35">
      <c r="A75" s="112" t="s">
        <v>5</v>
      </c>
      <c r="B75" s="113">
        <f t="shared" si="3"/>
        <v>6984</v>
      </c>
      <c r="C75" s="161">
        <v>521</v>
      </c>
      <c r="D75" s="161"/>
      <c r="E75" s="161">
        <v>5448</v>
      </c>
      <c r="F75" s="161"/>
      <c r="G75" s="161">
        <v>383</v>
      </c>
      <c r="H75" s="161"/>
      <c r="I75" s="161">
        <v>64</v>
      </c>
      <c r="J75" s="161"/>
      <c r="K75" s="161">
        <v>423</v>
      </c>
      <c r="L75" s="161"/>
      <c r="M75" s="161">
        <v>145</v>
      </c>
      <c r="N75" s="161"/>
      <c r="W75" s="5"/>
      <c r="X75" s="124"/>
      <c r="Y75" s="124"/>
      <c r="Z75" s="124"/>
      <c r="AA75" s="124"/>
      <c r="AB75" s="125"/>
      <c r="AC75" s="126"/>
    </row>
    <row r="76" spans="1:29" ht="23.25" customHeight="1" x14ac:dyDescent="0.35">
      <c r="A76" s="112" t="s">
        <v>6</v>
      </c>
      <c r="B76" s="113">
        <f t="shared" si="3"/>
        <v>746</v>
      </c>
      <c r="C76" s="161">
        <v>342</v>
      </c>
      <c r="D76" s="161"/>
      <c r="E76" s="161">
        <v>0</v>
      </c>
      <c r="F76" s="161"/>
      <c r="G76" s="161">
        <v>315</v>
      </c>
      <c r="H76" s="161"/>
      <c r="I76" s="161">
        <v>0</v>
      </c>
      <c r="J76" s="161"/>
      <c r="K76" s="161">
        <v>89</v>
      </c>
      <c r="L76" s="161"/>
      <c r="M76" s="161">
        <v>0</v>
      </c>
      <c r="N76" s="161"/>
      <c r="W76" s="5"/>
      <c r="X76" s="124"/>
      <c r="Y76" s="124"/>
      <c r="Z76" s="124"/>
      <c r="AA76" s="124"/>
      <c r="AB76" s="125"/>
      <c r="AC76" s="126"/>
    </row>
    <row r="77" spans="1:29" ht="23.25" customHeight="1" x14ac:dyDescent="0.3">
      <c r="A77" s="112" t="s">
        <v>7</v>
      </c>
      <c r="B77" s="113">
        <f t="shared" si="3"/>
        <v>1978</v>
      </c>
      <c r="C77" s="161">
        <v>413</v>
      </c>
      <c r="D77" s="161"/>
      <c r="E77" s="161">
        <v>0</v>
      </c>
      <c r="F77" s="161"/>
      <c r="G77" s="161">
        <v>110</v>
      </c>
      <c r="H77" s="161"/>
      <c r="I77" s="161">
        <v>0</v>
      </c>
      <c r="J77" s="161"/>
      <c r="K77" s="161">
        <v>308</v>
      </c>
      <c r="L77" s="161"/>
      <c r="M77" s="161">
        <v>1147</v>
      </c>
      <c r="N77" s="161"/>
      <c r="W77" s="5"/>
      <c r="X77" s="5"/>
      <c r="Y77" s="5"/>
      <c r="Z77" s="5"/>
      <c r="AA77" s="5"/>
      <c r="AB77" s="77"/>
    </row>
    <row r="78" spans="1:29" ht="23.25" customHeight="1" x14ac:dyDescent="0.3">
      <c r="A78" s="112" t="s">
        <v>8</v>
      </c>
      <c r="B78" s="113">
        <f t="shared" si="3"/>
        <v>1874</v>
      </c>
      <c r="C78" s="161">
        <v>489</v>
      </c>
      <c r="D78" s="161"/>
      <c r="E78" s="161">
        <v>0</v>
      </c>
      <c r="F78" s="161"/>
      <c r="G78" s="161">
        <v>229</v>
      </c>
      <c r="H78" s="161"/>
      <c r="I78" s="161">
        <v>0</v>
      </c>
      <c r="J78" s="161"/>
      <c r="K78" s="161">
        <v>480</v>
      </c>
      <c r="L78" s="161"/>
      <c r="M78" s="161">
        <v>676</v>
      </c>
      <c r="N78" s="161"/>
      <c r="W78" s="5"/>
      <c r="X78" s="5"/>
      <c r="Y78" s="5"/>
      <c r="Z78" s="5"/>
      <c r="AA78" s="5"/>
      <c r="AB78" s="77"/>
    </row>
    <row r="79" spans="1:29" ht="23.25" customHeight="1" x14ac:dyDescent="0.3">
      <c r="A79" s="112" t="s">
        <v>9</v>
      </c>
      <c r="B79" s="113">
        <f t="shared" si="3"/>
        <v>2312</v>
      </c>
      <c r="C79" s="161">
        <v>530</v>
      </c>
      <c r="D79" s="161"/>
      <c r="E79" s="161">
        <v>527</v>
      </c>
      <c r="F79" s="161"/>
      <c r="G79" s="161">
        <v>393</v>
      </c>
      <c r="H79" s="161"/>
      <c r="I79" s="161">
        <v>0</v>
      </c>
      <c r="J79" s="161"/>
      <c r="K79" s="161">
        <v>528</v>
      </c>
      <c r="L79" s="161"/>
      <c r="M79" s="161">
        <v>334</v>
      </c>
      <c r="N79" s="161"/>
      <c r="W79" s="5"/>
      <c r="X79" s="5"/>
      <c r="Y79" s="5"/>
      <c r="Z79" s="5"/>
      <c r="AA79" s="5"/>
      <c r="AB79" s="77"/>
    </row>
    <row r="80" spans="1:29" ht="23.25" customHeight="1" x14ac:dyDescent="0.3">
      <c r="A80" s="112" t="s">
        <v>10</v>
      </c>
      <c r="B80" s="113">
        <f t="shared" si="3"/>
        <v>4836</v>
      </c>
      <c r="C80" s="161">
        <v>480</v>
      </c>
      <c r="D80" s="161"/>
      <c r="E80" s="161">
        <v>1317</v>
      </c>
      <c r="F80" s="161"/>
      <c r="G80" s="161">
        <v>1654</v>
      </c>
      <c r="H80" s="161"/>
      <c r="I80" s="161">
        <v>49</v>
      </c>
      <c r="J80" s="161"/>
      <c r="K80" s="161">
        <v>480</v>
      </c>
      <c r="L80" s="161"/>
      <c r="M80" s="161">
        <v>856</v>
      </c>
      <c r="N80" s="161"/>
      <c r="W80" s="5"/>
      <c r="X80" s="5"/>
      <c r="Y80" s="5"/>
      <c r="Z80" s="5"/>
      <c r="AA80" s="5"/>
      <c r="AB80" s="77"/>
    </row>
    <row r="81" spans="1:28" ht="23.25" customHeight="1" x14ac:dyDescent="0.3">
      <c r="A81" s="112" t="s">
        <v>18</v>
      </c>
      <c r="B81" s="113">
        <f t="shared" si="3"/>
        <v>4629</v>
      </c>
      <c r="C81" s="161">
        <v>408</v>
      </c>
      <c r="D81" s="161"/>
      <c r="E81" s="161">
        <v>1673</v>
      </c>
      <c r="F81" s="161"/>
      <c r="G81" s="161">
        <v>1053</v>
      </c>
      <c r="H81" s="161"/>
      <c r="I81" s="161">
        <v>44</v>
      </c>
      <c r="J81" s="161"/>
      <c r="K81" s="161">
        <v>508</v>
      </c>
      <c r="L81" s="161"/>
      <c r="M81" s="161">
        <v>943</v>
      </c>
      <c r="N81" s="161"/>
      <c r="W81" s="127"/>
      <c r="AA81" s="127"/>
      <c r="AB81" s="77"/>
    </row>
    <row r="82" spans="1:28" ht="23.25" hidden="1" customHeight="1" x14ac:dyDescent="0.3">
      <c r="A82" s="112" t="s">
        <v>11</v>
      </c>
      <c r="B82" s="113">
        <f t="shared" si="3"/>
        <v>8949</v>
      </c>
      <c r="C82" s="161">
        <v>715</v>
      </c>
      <c r="D82" s="161"/>
      <c r="E82" s="161">
        <v>4685</v>
      </c>
      <c r="F82" s="161"/>
      <c r="G82" s="161">
        <v>1585</v>
      </c>
      <c r="H82" s="161"/>
      <c r="I82" s="161">
        <v>105</v>
      </c>
      <c r="J82" s="161"/>
      <c r="K82" s="161">
        <v>697</v>
      </c>
      <c r="L82" s="161"/>
      <c r="M82" s="161">
        <v>1162</v>
      </c>
      <c r="N82" s="161"/>
      <c r="W82" s="127"/>
      <c r="AA82" s="127"/>
      <c r="AB82" s="77"/>
    </row>
    <row r="83" spans="1:28" ht="23.25" hidden="1" customHeight="1" x14ac:dyDescent="0.3">
      <c r="A83" s="112" t="s">
        <v>12</v>
      </c>
      <c r="B83" s="113">
        <f t="shared" si="3"/>
        <v>0</v>
      </c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W83" s="127"/>
      <c r="AA83" s="6"/>
      <c r="AB83" s="77"/>
    </row>
    <row r="84" spans="1:28" ht="23.25" hidden="1" customHeight="1" x14ac:dyDescent="0.3">
      <c r="A84" s="114" t="s">
        <v>13</v>
      </c>
      <c r="B84" s="113">
        <f t="shared" si="3"/>
        <v>0</v>
      </c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W84" s="127"/>
      <c r="AA84" s="6"/>
      <c r="AB84" s="77"/>
    </row>
    <row r="85" spans="1:28" ht="23.25" customHeight="1" x14ac:dyDescent="0.3">
      <c r="A85" s="115" t="s">
        <v>1</v>
      </c>
      <c r="B85" s="139">
        <f>+SUM(B73:B84)</f>
        <v>39481</v>
      </c>
      <c r="C85" s="159">
        <f>+SUM(C73:C84)</f>
        <v>5749</v>
      </c>
      <c r="D85" s="159"/>
      <c r="E85" s="159">
        <f>+SUM(E73:E84)</f>
        <v>15519</v>
      </c>
      <c r="F85" s="159"/>
      <c r="G85" s="159">
        <f>+SUM(G73:G84)</f>
        <v>7863</v>
      </c>
      <c r="H85" s="159"/>
      <c r="I85" s="159">
        <f>+SUM(I73:I84)</f>
        <v>373</v>
      </c>
      <c r="J85" s="159"/>
      <c r="K85" s="159">
        <f>+SUM(K73:K84)</f>
        <v>4231</v>
      </c>
      <c r="L85" s="159"/>
      <c r="M85" s="159">
        <f>+SUM(M73:M84)</f>
        <v>5746</v>
      </c>
      <c r="N85" s="160"/>
      <c r="W85" s="6"/>
      <c r="AA85" s="6"/>
    </row>
    <row r="86" spans="1:28" ht="23.25" customHeight="1" x14ac:dyDescent="0.3">
      <c r="A86" s="128" t="s">
        <v>17</v>
      </c>
      <c r="B86" s="138">
        <v>1</v>
      </c>
      <c r="C86" s="157">
        <f>+C85/$B$85</f>
        <v>0.14561434614118182</v>
      </c>
      <c r="D86" s="157"/>
      <c r="E86" s="157">
        <f>+E85/$B$85</f>
        <v>0.39307515007218663</v>
      </c>
      <c r="F86" s="157"/>
      <c r="G86" s="157">
        <f>+G85/$B$85</f>
        <v>0.19915908918213823</v>
      </c>
      <c r="H86" s="157"/>
      <c r="I86" s="157">
        <f>+I85/$B$85</f>
        <v>9.4475823813986483E-3</v>
      </c>
      <c r="J86" s="157"/>
      <c r="K86" s="157">
        <f>+K85/$B$85</f>
        <v>0.10716547199918948</v>
      </c>
      <c r="L86" s="157"/>
      <c r="M86" s="157">
        <f>+M85/$B$85</f>
        <v>0.14553836022390518</v>
      </c>
      <c r="N86" s="158"/>
      <c r="W86" s="6"/>
      <c r="AA86" s="129"/>
    </row>
    <row r="87" spans="1:28" ht="12.75" customHeight="1" x14ac:dyDescent="0.3">
      <c r="A87" s="120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W87" s="6"/>
      <c r="AA87" s="129"/>
    </row>
    <row r="88" spans="1:28" ht="12.75" customHeight="1" x14ac:dyDescent="0.3">
      <c r="K88" s="116"/>
      <c r="L88" s="116"/>
      <c r="M88" s="116"/>
      <c r="N88" s="116"/>
      <c r="O88" s="116"/>
      <c r="P88" s="116"/>
      <c r="W88" s="6"/>
      <c r="AA88" s="129"/>
    </row>
    <row r="89" spans="1:28" x14ac:dyDescent="0.3">
      <c r="W89" s="129"/>
    </row>
    <row r="90" spans="1:28" x14ac:dyDescent="0.3">
      <c r="W90" s="129"/>
    </row>
    <row r="91" spans="1:28" x14ac:dyDescent="0.3">
      <c r="W91" s="129"/>
    </row>
    <row r="92" spans="1:28" x14ac:dyDescent="0.3">
      <c r="W92" s="129"/>
    </row>
    <row r="93" spans="1:28" x14ac:dyDescent="0.3">
      <c r="W93" s="129"/>
    </row>
    <row r="101" spans="3:4" x14ac:dyDescent="0.3">
      <c r="C101" s="127" t="s">
        <v>75</v>
      </c>
      <c r="D101" s="130">
        <f>C85</f>
        <v>5749</v>
      </c>
    </row>
    <row r="102" spans="3:4" x14ac:dyDescent="0.3">
      <c r="C102" s="127" t="s">
        <v>76</v>
      </c>
      <c r="D102" s="130">
        <f>E85</f>
        <v>15519</v>
      </c>
    </row>
    <row r="103" spans="3:4" x14ac:dyDescent="0.3">
      <c r="C103" s="131" t="s">
        <v>77</v>
      </c>
      <c r="D103" s="130">
        <f>G85</f>
        <v>7863</v>
      </c>
    </row>
    <row r="104" spans="3:4" x14ac:dyDescent="0.3">
      <c r="C104" s="129" t="s">
        <v>78</v>
      </c>
      <c r="D104" s="132">
        <f>I85</f>
        <v>373</v>
      </c>
    </row>
    <row r="105" spans="3:4" x14ac:dyDescent="0.3">
      <c r="C105" s="129" t="s">
        <v>79</v>
      </c>
      <c r="D105" s="132">
        <f>K85</f>
        <v>4231</v>
      </c>
    </row>
    <row r="106" spans="3:4" x14ac:dyDescent="0.3">
      <c r="C106" s="129" t="s">
        <v>80</v>
      </c>
      <c r="D106" s="132">
        <f>M85</f>
        <v>5746</v>
      </c>
    </row>
    <row r="117" spans="1:1" x14ac:dyDescent="0.3">
      <c r="A117" s="133" t="s">
        <v>81</v>
      </c>
    </row>
    <row r="118" spans="1:1" x14ac:dyDescent="0.3">
      <c r="A118" s="133" t="s">
        <v>82</v>
      </c>
    </row>
  </sheetData>
  <mergeCells count="197">
    <mergeCell ref="A8:T8"/>
    <mergeCell ref="A9:T9"/>
    <mergeCell ref="A10:T10"/>
    <mergeCell ref="A16:G16"/>
    <mergeCell ref="A18:C19"/>
    <mergeCell ref="D18:E19"/>
    <mergeCell ref="F18:G19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A35:K35"/>
    <mergeCell ref="A37:A38"/>
    <mergeCell ref="B37:B38"/>
    <mergeCell ref="C37:E38"/>
    <mergeCell ref="F37:H38"/>
    <mergeCell ref="I37:K38"/>
    <mergeCell ref="D26:E26"/>
    <mergeCell ref="F26:G26"/>
    <mergeCell ref="D27:E27"/>
    <mergeCell ref="F27:G27"/>
    <mergeCell ref="A28:C28"/>
    <mergeCell ref="D28:E28"/>
    <mergeCell ref="F28:G28"/>
    <mergeCell ref="M37:M38"/>
    <mergeCell ref="N37:N38"/>
    <mergeCell ref="O37:P38"/>
    <mergeCell ref="Q37:R38"/>
    <mergeCell ref="C39:E39"/>
    <mergeCell ref="F39:H39"/>
    <mergeCell ref="I39:K39"/>
    <mergeCell ref="O39:P39"/>
    <mergeCell ref="Q39:R39"/>
    <mergeCell ref="C40:E40"/>
    <mergeCell ref="F40:H40"/>
    <mergeCell ref="I40:K40"/>
    <mergeCell ref="O40:P40"/>
    <mergeCell ref="Q40:R40"/>
    <mergeCell ref="C41:E41"/>
    <mergeCell ref="F41:H41"/>
    <mergeCell ref="I41:K41"/>
    <mergeCell ref="O41:P41"/>
    <mergeCell ref="Q41:R41"/>
    <mergeCell ref="C42:E42"/>
    <mergeCell ref="F42:H42"/>
    <mergeCell ref="I42:K42"/>
    <mergeCell ref="O42:P42"/>
    <mergeCell ref="Q42:R42"/>
    <mergeCell ref="C43:E43"/>
    <mergeCell ref="F43:H43"/>
    <mergeCell ref="I43:K43"/>
    <mergeCell ref="O43:P43"/>
    <mergeCell ref="Q43:R43"/>
    <mergeCell ref="C44:E44"/>
    <mergeCell ref="F44:H44"/>
    <mergeCell ref="I44:K44"/>
    <mergeCell ref="O44:P44"/>
    <mergeCell ref="Q44:R44"/>
    <mergeCell ref="C45:E45"/>
    <mergeCell ref="F45:H45"/>
    <mergeCell ref="I45:K45"/>
    <mergeCell ref="O45:P45"/>
    <mergeCell ref="Q45:R45"/>
    <mergeCell ref="C46:E46"/>
    <mergeCell ref="F46:H46"/>
    <mergeCell ref="I46:K46"/>
    <mergeCell ref="O46:P46"/>
    <mergeCell ref="Q46:R46"/>
    <mergeCell ref="C47:E47"/>
    <mergeCell ref="F47:H47"/>
    <mergeCell ref="I47:K47"/>
    <mergeCell ref="O47:P47"/>
    <mergeCell ref="Q47:R47"/>
    <mergeCell ref="C48:E48"/>
    <mergeCell ref="F48:H48"/>
    <mergeCell ref="I48:K48"/>
    <mergeCell ref="O48:P48"/>
    <mergeCell ref="Q48:R48"/>
    <mergeCell ref="C49:E49"/>
    <mergeCell ref="F49:H49"/>
    <mergeCell ref="I49:K49"/>
    <mergeCell ref="O49:P49"/>
    <mergeCell ref="Q49:R49"/>
    <mergeCell ref="O52:P52"/>
    <mergeCell ref="Q52:R52"/>
    <mergeCell ref="A70:N70"/>
    <mergeCell ref="C50:E50"/>
    <mergeCell ref="F50:H50"/>
    <mergeCell ref="I50:K50"/>
    <mergeCell ref="O50:P50"/>
    <mergeCell ref="Q50:R50"/>
    <mergeCell ref="C51:E51"/>
    <mergeCell ref="F51:H51"/>
    <mergeCell ref="I51:K51"/>
    <mergeCell ref="O51:P51"/>
    <mergeCell ref="Q51:R51"/>
    <mergeCell ref="C72:D72"/>
    <mergeCell ref="E72:F72"/>
    <mergeCell ref="G72:H72"/>
    <mergeCell ref="I72:J72"/>
    <mergeCell ref="K72:L72"/>
    <mergeCell ref="M72:N72"/>
    <mergeCell ref="C52:E52"/>
    <mergeCell ref="F52:H52"/>
    <mergeCell ref="I52:K52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M73:N73"/>
    <mergeCell ref="C76:D76"/>
    <mergeCell ref="E76:F76"/>
    <mergeCell ref="G76:H76"/>
    <mergeCell ref="I76:J76"/>
    <mergeCell ref="K76:L76"/>
    <mergeCell ref="M76:N76"/>
    <mergeCell ref="C75:D75"/>
    <mergeCell ref="E75:F75"/>
    <mergeCell ref="G75:H75"/>
    <mergeCell ref="I75:J75"/>
    <mergeCell ref="K75:L75"/>
    <mergeCell ref="M75:N75"/>
    <mergeCell ref="C78:D78"/>
    <mergeCell ref="E78:F78"/>
    <mergeCell ref="G78:H78"/>
    <mergeCell ref="I78:J78"/>
    <mergeCell ref="K78:L78"/>
    <mergeCell ref="M78:N78"/>
    <mergeCell ref="C77:D77"/>
    <mergeCell ref="E77:F77"/>
    <mergeCell ref="G77:H77"/>
    <mergeCell ref="I77:J77"/>
    <mergeCell ref="K77:L77"/>
    <mergeCell ref="M77:N77"/>
    <mergeCell ref="C80:D80"/>
    <mergeCell ref="E80:F80"/>
    <mergeCell ref="G80:H80"/>
    <mergeCell ref="I80:J80"/>
    <mergeCell ref="K80:L80"/>
    <mergeCell ref="M80:N80"/>
    <mergeCell ref="C79:D79"/>
    <mergeCell ref="E79:F79"/>
    <mergeCell ref="G79:H79"/>
    <mergeCell ref="I79:J79"/>
    <mergeCell ref="K79:L79"/>
    <mergeCell ref="M79:N79"/>
    <mergeCell ref="C82:D82"/>
    <mergeCell ref="E82:F82"/>
    <mergeCell ref="G82:H82"/>
    <mergeCell ref="I82:J82"/>
    <mergeCell ref="K82:L82"/>
    <mergeCell ref="M82:N82"/>
    <mergeCell ref="C81:D81"/>
    <mergeCell ref="E81:F81"/>
    <mergeCell ref="G81:H81"/>
    <mergeCell ref="I81:J81"/>
    <mergeCell ref="K81:L81"/>
    <mergeCell ref="M81:N81"/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M85:N85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3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- Casos</vt:lpstr>
      <vt:lpstr>ER-Acciones</vt:lpstr>
      <vt:lpstr>'ER - Casos'!Área_de_impresión</vt:lpstr>
      <vt:lpstr>'ER-Acciones'!Área_de_impresión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2020-11-10T05:05:55Z</dcterms:modified>
</cp:coreProperties>
</file>