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 VILLAGOMEZ\BOLETINES\BV Setiembre 2018\páginas\"/>
    </mc:Choice>
  </mc:AlternateContent>
  <bookViews>
    <workbookView xWindow="0" yWindow="0" windowWidth="24000" windowHeight="9735" tabRatio="219"/>
  </bookViews>
  <sheets>
    <sheet name="2.8" sheetId="1" r:id="rId1"/>
  </sheets>
  <definedNames>
    <definedName name="_xlnm._FilterDatabase" localSheetId="0" hidden="1">'2.8'!$A$8:$S$8</definedName>
    <definedName name="_xlnm.Print_Area" localSheetId="0">'2.8'!$A$1:$S$42</definedName>
    <definedName name="Excel_BuiltIn__FilterDatabase_3_1">#REF!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I9" i="1" l="1"/>
  <c r="O9" i="1" s="1"/>
  <c r="I29" i="1"/>
  <c r="Q29" i="1" s="1"/>
  <c r="C29" i="1"/>
  <c r="E29" i="1" s="1"/>
  <c r="Q9" i="1" l="1"/>
  <c r="K9" i="1"/>
  <c r="M9" i="1"/>
  <c r="D37" i="1"/>
  <c r="F37" i="1"/>
  <c r="I13" i="1"/>
  <c r="O13" i="1" s="1"/>
  <c r="I16" i="1"/>
  <c r="K16" i="1" s="1"/>
  <c r="I24" i="1"/>
  <c r="O24" i="1" s="1"/>
  <c r="C9" i="1"/>
  <c r="G9" i="1" s="1"/>
  <c r="C22" i="1"/>
  <c r="G22" i="1" s="1"/>
  <c r="C20" i="1"/>
  <c r="E20" i="1" s="1"/>
  <c r="C10" i="1"/>
  <c r="E10" i="1" s="1"/>
  <c r="C18" i="1"/>
  <c r="E18" i="1" s="1"/>
  <c r="C26" i="1"/>
  <c r="G26" i="1" s="1"/>
  <c r="C25" i="1"/>
  <c r="E25" i="1" s="1"/>
  <c r="I21" i="1"/>
  <c r="O21" i="1" s="1"/>
  <c r="I12" i="1"/>
  <c r="M12" i="1" s="1"/>
  <c r="I15" i="1"/>
  <c r="K15" i="1" s="1"/>
  <c r="I31" i="1"/>
  <c r="O31" i="1" s="1"/>
  <c r="I30" i="1"/>
  <c r="M30" i="1" s="1"/>
  <c r="I19" i="1"/>
  <c r="O19" i="1" s="1"/>
  <c r="I32" i="1"/>
  <c r="O32" i="1" s="1"/>
  <c r="I28" i="1"/>
  <c r="M28" i="1" s="1"/>
  <c r="I33" i="1"/>
  <c r="K33" i="1" s="1"/>
  <c r="I17" i="1"/>
  <c r="K17" i="1" s="1"/>
  <c r="C17" i="1"/>
  <c r="E17" i="1" s="1"/>
  <c r="C13" i="1"/>
  <c r="G13" i="1" s="1"/>
  <c r="C31" i="1"/>
  <c r="E31" i="1" s="1"/>
  <c r="C15" i="1"/>
  <c r="E15" i="1" s="1"/>
  <c r="C19" i="1"/>
  <c r="G19" i="1" s="1"/>
  <c r="C16" i="1"/>
  <c r="G16" i="1" s="1"/>
  <c r="C12" i="1"/>
  <c r="G12" i="1" s="1"/>
  <c r="C30" i="1"/>
  <c r="E30" i="1" s="1"/>
  <c r="C33" i="1"/>
  <c r="E33" i="1" s="1"/>
  <c r="C28" i="1"/>
  <c r="E28" i="1" s="1"/>
  <c r="C32" i="1"/>
  <c r="G32" i="1" s="1"/>
  <c r="C21" i="1"/>
  <c r="G21" i="1" s="1"/>
  <c r="P37" i="1"/>
  <c r="I22" i="1"/>
  <c r="K22" i="1" s="1"/>
  <c r="N37" i="1"/>
  <c r="I27" i="1"/>
  <c r="Q27" i="1" s="1"/>
  <c r="I11" i="1"/>
  <c r="M11" i="1" s="1"/>
  <c r="I14" i="1"/>
  <c r="M14" i="1" s="1"/>
  <c r="L37" i="1"/>
  <c r="I25" i="1"/>
  <c r="K25" i="1" s="1"/>
  <c r="I10" i="1"/>
  <c r="O10" i="1" s="1"/>
  <c r="I26" i="1"/>
  <c r="M26" i="1" s="1"/>
  <c r="I18" i="1"/>
  <c r="M18" i="1" s="1"/>
  <c r="I23" i="1"/>
  <c r="K23" i="1" s="1"/>
  <c r="I20" i="1"/>
  <c r="M20" i="1" s="1"/>
  <c r="J37" i="1"/>
  <c r="C27" i="1"/>
  <c r="G27" i="1" s="1"/>
  <c r="C11" i="1"/>
  <c r="E11" i="1" s="1"/>
  <c r="C14" i="1"/>
  <c r="E14" i="1" s="1"/>
  <c r="C23" i="1"/>
  <c r="E23" i="1" s="1"/>
  <c r="C24" i="1"/>
  <c r="G24" i="1" s="1"/>
  <c r="G30" i="1" l="1"/>
  <c r="G15" i="1"/>
  <c r="G17" i="1"/>
  <c r="M24" i="1"/>
  <c r="O30" i="1"/>
  <c r="Q26" i="1"/>
  <c r="M31" i="1"/>
  <c r="E12" i="1"/>
  <c r="G29" i="1"/>
  <c r="E16" i="1"/>
  <c r="G10" i="1"/>
  <c r="G11" i="1"/>
  <c r="E19" i="1"/>
  <c r="M27" i="1"/>
  <c r="G33" i="1"/>
  <c r="E13" i="1"/>
  <c r="M13" i="1"/>
  <c r="E22" i="1"/>
  <c r="K19" i="1"/>
  <c r="K27" i="1"/>
  <c r="E32" i="1"/>
  <c r="K28" i="1"/>
  <c r="Q16" i="1"/>
  <c r="M15" i="1"/>
  <c r="O15" i="1"/>
  <c r="M16" i="1"/>
  <c r="Q17" i="1"/>
  <c r="M23" i="1"/>
  <c r="O23" i="1"/>
  <c r="K21" i="1"/>
  <c r="K24" i="1"/>
  <c r="Q25" i="1"/>
  <c r="O25" i="1"/>
  <c r="Q33" i="1"/>
  <c r="M29" i="1"/>
  <c r="O29" i="1"/>
  <c r="K30" i="1"/>
  <c r="M10" i="1"/>
  <c r="Q15" i="1"/>
  <c r="Q30" i="1"/>
  <c r="Q13" i="1"/>
  <c r="K29" i="1"/>
  <c r="M25" i="1"/>
  <c r="M21" i="1"/>
  <c r="K13" i="1"/>
  <c r="O11" i="1"/>
  <c r="O33" i="1"/>
  <c r="Q20" i="1"/>
  <c r="M33" i="1"/>
  <c r="K11" i="1"/>
  <c r="M19" i="1"/>
  <c r="Q21" i="1"/>
  <c r="K26" i="1"/>
  <c r="K12" i="1"/>
  <c r="O14" i="1"/>
  <c r="M17" i="1"/>
  <c r="O26" i="1"/>
  <c r="Q12" i="1"/>
  <c r="K14" i="1"/>
  <c r="Q24" i="1"/>
  <c r="Q11" i="1"/>
  <c r="K18" i="1"/>
  <c r="K32" i="1"/>
  <c r="Q23" i="1"/>
  <c r="O27" i="1"/>
  <c r="O16" i="1"/>
  <c r="O28" i="1"/>
  <c r="M32" i="1"/>
  <c r="M22" i="1"/>
  <c r="Q14" i="1"/>
  <c r="Q18" i="1"/>
  <c r="O22" i="1"/>
  <c r="Q32" i="1"/>
  <c r="O18" i="1"/>
  <c r="I37" i="1"/>
  <c r="Q31" i="1"/>
  <c r="K20" i="1"/>
  <c r="Q22" i="1"/>
  <c r="O12" i="1"/>
  <c r="Q28" i="1"/>
  <c r="K10" i="1"/>
  <c r="Q10" i="1"/>
  <c r="K31" i="1"/>
  <c r="O20" i="1"/>
  <c r="Q19" i="1"/>
  <c r="O17" i="1"/>
  <c r="C37" i="1"/>
  <c r="G37" i="1" s="1"/>
  <c r="E24" i="1"/>
  <c r="G18" i="1"/>
  <c r="E26" i="1"/>
  <c r="G20" i="1"/>
  <c r="G14" i="1"/>
  <c r="G28" i="1"/>
  <c r="G25" i="1"/>
  <c r="E9" i="1"/>
  <c r="G23" i="1"/>
  <c r="E27" i="1"/>
  <c r="E21" i="1"/>
  <c r="G31" i="1"/>
  <c r="O37" i="1" l="1"/>
  <c r="M37" i="1"/>
  <c r="Q37" i="1"/>
  <c r="K37" i="1"/>
  <c r="E37" i="1"/>
</calcChain>
</file>

<file path=xl/sharedStrings.xml><?xml version="1.0" encoding="utf-8"?>
<sst xmlns="http://schemas.openxmlformats.org/spreadsheetml/2006/main" count="53" uniqueCount="46">
  <si>
    <t>Total</t>
  </si>
  <si>
    <t>Mujeres</t>
  </si>
  <si>
    <t>%</t>
  </si>
  <si>
    <t>Hombres</t>
  </si>
  <si>
    <t>N°</t>
  </si>
  <si>
    <t xml:space="preserve">CASOS ATENDIDOS A PERSONAS AFECTADAS POR HECHOS DE VIOLENCIA CONTRA LAS MUJERES, LOS INTEGRANTES DEL GRUPO FAMILIAR Y PERSONAS AFECTADAS POR VIOLENCIA SEXUAL, ATENDIDAS POR EL PNCVFS,  SEGÚN DEPARTAMENTO, SEXO DE LA VÍCTIMA Y TIPO DE VIOLENCIA </t>
  </si>
  <si>
    <t>Casos atendidos por los CEMs, según sexo</t>
  </si>
  <si>
    <t>Casos atendidos por los CEMs, según tipo de violencia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</si>
  <si>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</si>
  <si>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</si>
  <si>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</si>
  <si>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</si>
  <si>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</si>
  <si>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</si>
  <si>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</si>
  <si>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</si>
  <si>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</si>
  <si>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</si>
  <si>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</si>
  <si>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</si>
  <si>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</si>
  <si>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</si>
  <si>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</si>
  <si>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</si>
  <si>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</si>
  <si>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</si>
  <si>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</si>
  <si>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</si>
  <si>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</si>
  <si>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</si>
  <si>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</si>
  <si>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</si>
  <si>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(/1) Mujeres alguna vez unidas de 15 a 49 años que han sufrido alguna vez violencia por parte de su esposo o compañero.</t>
  </si>
  <si>
    <t>Fuente : Registro de casos del CEM</t>
  </si>
  <si>
    <t>Elaboración : UGIGC - PNCVFS</t>
  </si>
  <si>
    <t>Departamento</t>
  </si>
  <si>
    <t>Cuadro N° 2.8</t>
  </si>
  <si>
    <t>Violencia física y/o sexual (/1) ENDES 2017</t>
  </si>
  <si>
    <t>Lima /2</t>
  </si>
  <si>
    <t>(/2) Comprende los 43 distritos que conforman la provincia de Lima</t>
  </si>
  <si>
    <r>
      <t xml:space="preserve">Económica </t>
    </r>
    <r>
      <rPr>
        <b/>
        <sz val="8"/>
        <color indexed="9"/>
        <rFont val="Arial Narrow"/>
        <family val="2"/>
      </rPr>
      <t>o Patrimonial</t>
    </r>
  </si>
  <si>
    <t>Psicológica</t>
  </si>
  <si>
    <t>Física</t>
  </si>
  <si>
    <t>sexual</t>
  </si>
  <si>
    <t>(/) Lima Provincia es 33,5%, Lima Metropolitana es 28,5%. ENDES 2017</t>
  </si>
  <si>
    <t>Periodo : Enero - Setiembre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</si>
</sst>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4" x14ac:knownFonts="1">
    <font>
      <sz val="10"/>
      <name val="Arial"/>
    </font>
    <font>
      <sz val="10"/>
      <name val="Arial"/>
      <family val="2"/>
    </font>
    <font>
      <b/>
      <sz val="8"/>
      <color indexed="9"/>
      <name val="Arial Narrow"/>
      <family val="2"/>
    </font>
    <font>
      <sz val="11"/>
      <color theme="1"/>
      <name val="Calibri"/>
      <family val="2"/>
      <scheme val="minor"/>
    </font>
    <font>
      <b/>
      <sz val="10"/>
      <color theme="0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b/>
      <sz val="10"/>
      <name val="Arial Narrow"/>
      <family val="2"/>
    </font>
    <font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0" tint="-0.14996795556505021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/>
      </top>
      <bottom/>
      <diagonal/>
    </border>
    <border>
      <left/>
      <right style="medium">
        <color rgb="FF305496"/>
      </right>
      <top style="medium">
        <color rgb="FF969696"/>
      </top>
      <bottom style="medium">
        <color rgb="FF969696"/>
      </bottom>
      <diagonal/>
    </border>
    <border>
      <left/>
      <right style="medium">
        <color rgb="FF305496"/>
      </right>
      <top/>
      <bottom/>
      <diagonal/>
    </border>
  </borders>
  <cellStyleXfs count="14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64">
    <xf numFmtId="0" fontId="0" fillId="0" borderId="0" xfId="0"/>
    <xf numFmtId="49" fontId="4" fillId="6" borderId="7" xfId="5" applyNumberFormat="1" applyFont="1" applyFill="1" applyBorder="1" applyAlignment="1">
      <alignment horizontal="right" vertical="center" wrapText="1"/>
    </xf>
    <xf numFmtId="49" fontId="4" fillId="6" borderId="0" xfId="5" applyNumberFormat="1" applyFont="1" applyFill="1" applyBorder="1" applyAlignment="1">
      <alignment horizontal="right" vertical="center" wrapText="1"/>
    </xf>
    <xf numFmtId="0" fontId="5" fillId="3" borderId="0" xfId="0" applyFont="1" applyFill="1" applyAlignment="1">
      <alignment vertical="center"/>
    </xf>
    <xf numFmtId="0" fontId="6" fillId="3" borderId="0" xfId="5" applyFont="1" applyFill="1"/>
    <xf numFmtId="0" fontId="6" fillId="3" borderId="0" xfId="5" applyFont="1" applyFill="1" applyAlignment="1">
      <alignment horizontal="centerContinuous"/>
    </xf>
    <xf numFmtId="0" fontId="6" fillId="3" borderId="0" xfId="5" applyFont="1" applyFill="1" applyAlignment="1">
      <alignment horizontal="centerContinuous" vertical="center" wrapText="1"/>
    </xf>
    <xf numFmtId="0" fontId="8" fillId="3" borderId="0" xfId="5" applyFont="1" applyFill="1" applyAlignment="1">
      <alignment horizontal="justify" vertical="center" wrapText="1"/>
    </xf>
    <xf numFmtId="0" fontId="6" fillId="3" borderId="0" xfId="0" applyFont="1" applyFill="1" applyAlignment="1">
      <alignment horizontal="justify" vertical="center" wrapText="1"/>
    </xf>
    <xf numFmtId="0" fontId="6" fillId="3" borderId="0" xfId="5" applyFont="1" applyFill="1" applyAlignment="1">
      <alignment horizontal="center"/>
    </xf>
    <xf numFmtId="0" fontId="9" fillId="3" borderId="0" xfId="5" applyFont="1" applyFill="1" applyAlignment="1">
      <alignment vertical="center"/>
    </xf>
    <xf numFmtId="0" fontId="6" fillId="3" borderId="0" xfId="0" applyFont="1" applyFill="1" applyAlignment="1">
      <alignment vertical="center" wrapText="1"/>
    </xf>
    <xf numFmtId="49" fontId="4" fillId="6" borderId="0" xfId="5" applyNumberFormat="1" applyFont="1" applyFill="1" applyBorder="1" applyAlignment="1">
      <alignment horizontal="center" vertical="center" wrapText="1"/>
    </xf>
    <xf numFmtId="0" fontId="6" fillId="7" borderId="2" xfId="5" applyFont="1" applyFill="1" applyBorder="1" applyAlignment="1">
      <alignment horizontal="center" vertical="center"/>
    </xf>
    <xf numFmtId="0" fontId="11" fillId="7" borderId="3" xfId="6" applyFont="1" applyFill="1" applyBorder="1" applyAlignment="1">
      <alignment horizontal="left" vertical="center" wrapText="1"/>
    </xf>
    <xf numFmtId="3" fontId="9" fillId="7" borderId="2" xfId="5" applyNumberFormat="1" applyFont="1" applyFill="1" applyBorder="1" applyAlignment="1">
      <alignment horizontal="right" vertical="center" wrapText="1"/>
    </xf>
    <xf numFmtId="3" fontId="6" fillId="7" borderId="2" xfId="0" applyNumberFormat="1" applyFont="1" applyFill="1" applyBorder="1" applyAlignment="1">
      <alignment horizontal="right" vertical="center"/>
    </xf>
    <xf numFmtId="9" fontId="6" fillId="7" borderId="2" xfId="12" applyFont="1" applyFill="1" applyBorder="1" applyAlignment="1">
      <alignment horizontal="right" vertical="center" wrapText="1"/>
    </xf>
    <xf numFmtId="3" fontId="6" fillId="7" borderId="2" xfId="5" applyNumberFormat="1" applyFont="1" applyFill="1" applyBorder="1" applyAlignment="1">
      <alignment horizontal="right" vertical="center" wrapText="1"/>
    </xf>
    <xf numFmtId="164" fontId="6" fillId="7" borderId="2" xfId="12" applyNumberFormat="1" applyFont="1" applyFill="1" applyBorder="1" applyAlignment="1">
      <alignment horizontal="right" vertical="center" wrapText="1"/>
    </xf>
    <xf numFmtId="0" fontId="6" fillId="7" borderId="4" xfId="5" applyFont="1" applyFill="1" applyBorder="1" applyAlignment="1">
      <alignment horizontal="center" vertical="center"/>
    </xf>
    <xf numFmtId="0" fontId="11" fillId="7" borderId="5" xfId="6" applyFont="1" applyFill="1" applyBorder="1" applyAlignment="1">
      <alignment horizontal="left" vertical="center" wrapText="1"/>
    </xf>
    <xf numFmtId="3" fontId="9" fillId="7" borderId="4" xfId="5" applyNumberFormat="1" applyFont="1" applyFill="1" applyBorder="1" applyAlignment="1">
      <alignment horizontal="right" vertical="center" wrapText="1"/>
    </xf>
    <xf numFmtId="3" fontId="6" fillId="7" borderId="4" xfId="5" applyNumberFormat="1" applyFont="1" applyFill="1" applyBorder="1" applyAlignment="1">
      <alignment horizontal="right" vertical="center" wrapText="1"/>
    </xf>
    <xf numFmtId="9" fontId="6" fillId="7" borderId="4" xfId="12" applyFont="1" applyFill="1" applyBorder="1" applyAlignment="1">
      <alignment horizontal="right" vertical="center" wrapText="1"/>
    </xf>
    <xf numFmtId="0" fontId="6" fillId="5" borderId="0" xfId="5" applyFont="1" applyFill="1"/>
    <xf numFmtId="3" fontId="6" fillId="7" borderId="4" xfId="0" applyNumberFormat="1" applyFont="1" applyFill="1" applyBorder="1" applyAlignment="1">
      <alignment horizontal="right" vertical="center"/>
    </xf>
    <xf numFmtId="3" fontId="6" fillId="7" borderId="6" xfId="5" applyNumberFormat="1" applyFont="1" applyFill="1" applyBorder="1" applyAlignment="1">
      <alignment horizontal="right" vertical="center" wrapText="1"/>
    </xf>
    <xf numFmtId="9" fontId="6" fillId="7" borderId="6" xfId="12" applyFont="1" applyFill="1" applyBorder="1" applyAlignment="1">
      <alignment horizontal="right" vertical="center" wrapText="1"/>
    </xf>
    <xf numFmtId="0" fontId="6" fillId="7" borderId="0" xfId="5" applyFont="1" applyFill="1" applyBorder="1" applyAlignment="1">
      <alignment horizontal="center" vertical="center"/>
    </xf>
    <xf numFmtId="0" fontId="11" fillId="7" borderId="9" xfId="6" applyFont="1" applyFill="1" applyBorder="1" applyAlignment="1">
      <alignment horizontal="left" vertical="center" wrapText="1"/>
    </xf>
    <xf numFmtId="3" fontId="9" fillId="7" borderId="0" xfId="5" applyNumberFormat="1" applyFont="1" applyFill="1" applyBorder="1" applyAlignment="1">
      <alignment horizontal="right" vertical="center" wrapText="1"/>
    </xf>
    <xf numFmtId="3" fontId="6" fillId="7" borderId="0" xfId="0" applyNumberFormat="1" applyFont="1" applyFill="1" applyBorder="1" applyAlignment="1">
      <alignment horizontal="right" vertical="center"/>
    </xf>
    <xf numFmtId="9" fontId="6" fillId="7" borderId="0" xfId="12" applyFont="1" applyFill="1" applyBorder="1" applyAlignment="1">
      <alignment horizontal="right" vertical="center" wrapText="1"/>
    </xf>
    <xf numFmtId="3" fontId="6" fillId="7" borderId="0" xfId="5" applyNumberFormat="1" applyFont="1" applyFill="1" applyBorder="1" applyAlignment="1">
      <alignment horizontal="right" vertical="center" wrapText="1"/>
    </xf>
    <xf numFmtId="164" fontId="6" fillId="7" borderId="0" xfId="12" applyNumberFormat="1" applyFont="1" applyFill="1" applyBorder="1" applyAlignment="1">
      <alignment horizontal="right" vertical="center" wrapText="1"/>
    </xf>
    <xf numFmtId="3" fontId="4" fillId="6" borderId="1" xfId="5" applyNumberFormat="1" applyFont="1" applyFill="1" applyBorder="1" applyAlignment="1">
      <alignment horizontal="right" vertical="center" wrapText="1"/>
    </xf>
    <xf numFmtId="9" fontId="4" fillId="6" borderId="1" xfId="12" applyNumberFormat="1" applyFont="1" applyFill="1" applyBorder="1" applyAlignment="1">
      <alignment horizontal="right" vertical="center" wrapText="1"/>
    </xf>
    <xf numFmtId="164" fontId="4" fillId="6" borderId="1" xfId="12" applyNumberFormat="1" applyFont="1" applyFill="1" applyBorder="1" applyAlignment="1">
      <alignment horizontal="right" vertical="center" wrapText="1"/>
    </xf>
    <xf numFmtId="9" fontId="4" fillId="6" borderId="1" xfId="12" applyFont="1" applyFill="1" applyBorder="1" applyAlignment="1">
      <alignment horizontal="right" vertical="center" wrapText="1"/>
    </xf>
    <xf numFmtId="0" fontId="12" fillId="3" borderId="0" xfId="0" applyFont="1" applyFill="1" applyBorder="1" applyAlignment="1">
      <alignment vertical="center"/>
    </xf>
    <xf numFmtId="3" fontId="9" fillId="4" borderId="0" xfId="5" applyNumberFormat="1" applyFont="1" applyFill="1" applyBorder="1" applyAlignment="1">
      <alignment horizontal="center" vertical="center" wrapText="1"/>
    </xf>
    <xf numFmtId="9" fontId="9" fillId="4" borderId="0" xfId="12" applyFont="1" applyFill="1" applyBorder="1" applyAlignment="1">
      <alignment horizontal="center" vertical="center" wrapText="1"/>
    </xf>
    <xf numFmtId="9" fontId="9" fillId="3" borderId="0" xfId="12" applyFont="1" applyFill="1" applyBorder="1" applyAlignment="1">
      <alignment horizontal="center" vertical="center" wrapText="1"/>
    </xf>
    <xf numFmtId="164" fontId="9" fillId="3" borderId="0" xfId="12" applyNumberFormat="1" applyFont="1" applyFill="1" applyBorder="1" applyAlignment="1">
      <alignment horizontal="center" vertical="center" wrapText="1"/>
    </xf>
    <xf numFmtId="0" fontId="6" fillId="3" borderId="0" xfId="2" applyFont="1" applyFill="1"/>
    <xf numFmtId="0" fontId="13" fillId="2" borderId="0" xfId="5" applyFont="1" applyFill="1" applyAlignment="1">
      <alignment vertical="center"/>
    </xf>
    <xf numFmtId="0" fontId="13" fillId="3" borderId="0" xfId="5" applyFont="1" applyFill="1"/>
    <xf numFmtId="0" fontId="6" fillId="3" borderId="0" xfId="5" applyFont="1" applyFill="1" applyAlignment="1">
      <alignment vertical="center" wrapText="1"/>
    </xf>
    <xf numFmtId="0" fontId="9" fillId="4" borderId="0" xfId="0" applyFont="1" applyFill="1" applyAlignment="1">
      <alignment horizontal="left" vertical="center" indent="1"/>
    </xf>
    <xf numFmtId="0" fontId="9" fillId="4" borderId="0" xfId="2" applyFont="1" applyFill="1" applyAlignment="1">
      <alignment vertical="center"/>
    </xf>
    <xf numFmtId="0" fontId="6" fillId="3" borderId="0" xfId="5" applyFont="1" applyFill="1" applyBorder="1" applyAlignment="1">
      <alignment horizontal="centerContinuous" vertical="center" wrapText="1"/>
    </xf>
    <xf numFmtId="0" fontId="6" fillId="3" borderId="0" xfId="5" applyFont="1" applyFill="1" applyProtection="1">
      <protection locked="0"/>
    </xf>
    <xf numFmtId="0" fontId="9" fillId="4" borderId="0" xfId="5" applyFont="1" applyFill="1" applyBorder="1" applyAlignment="1" applyProtection="1">
      <alignment vertical="center" wrapText="1"/>
      <protection locked="0"/>
    </xf>
    <xf numFmtId="0" fontId="9" fillId="4" borderId="0" xfId="5" applyNumberFormat="1" applyFont="1" applyFill="1" applyBorder="1" applyAlignment="1" applyProtection="1">
      <alignment horizontal="center" vertical="center" wrapText="1"/>
      <protection locked="0"/>
    </xf>
    <xf numFmtId="0" fontId="6" fillId="3" borderId="0" xfId="5" applyFont="1" applyFill="1" applyAlignment="1" applyProtection="1">
      <alignment vertical="center" wrapText="1"/>
      <protection locked="0"/>
    </xf>
    <xf numFmtId="0" fontId="9" fillId="3" borderId="0" xfId="5" applyNumberFormat="1" applyFont="1" applyFill="1" applyBorder="1" applyAlignment="1" applyProtection="1">
      <alignment horizontal="center" vertical="center" wrapText="1"/>
      <protection locked="0"/>
    </xf>
    <xf numFmtId="0" fontId="4" fillId="6" borderId="1" xfId="5" applyFont="1" applyFill="1" applyBorder="1" applyAlignment="1">
      <alignment horizontal="center" vertical="center" wrapText="1"/>
    </xf>
    <xf numFmtId="0" fontId="4" fillId="6" borderId="8" xfId="5" applyFont="1" applyFill="1" applyBorder="1" applyAlignment="1">
      <alignment horizontal="center" vertical="center" wrapText="1"/>
    </xf>
    <xf numFmtId="0" fontId="7" fillId="3" borderId="0" xfId="5" applyFont="1" applyFill="1" applyAlignment="1">
      <alignment horizontal="justify" vertical="center" wrapText="1"/>
    </xf>
    <xf numFmtId="0" fontId="4" fillId="6" borderId="0" xfId="5" applyFont="1" applyFill="1" applyBorder="1" applyAlignment="1">
      <alignment horizontal="center" vertical="center" wrapText="1"/>
    </xf>
    <xf numFmtId="0" fontId="10" fillId="6" borderId="0" xfId="2" applyFont="1" applyFill="1" applyBorder="1"/>
    <xf numFmtId="49" fontId="4" fillId="6" borderId="0" xfId="5" applyNumberFormat="1" applyFont="1" applyFill="1" applyBorder="1" applyAlignment="1">
      <alignment horizontal="center" vertical="center" wrapText="1"/>
    </xf>
    <xf numFmtId="0" fontId="4" fillId="6" borderId="0" xfId="5" applyFont="1" applyFill="1" applyBorder="1" applyAlignment="1">
      <alignment horizontal="right" vertical="center" wrapText="1"/>
    </xf>
  </cellXfs>
  <cellStyles count="14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4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aje" xfId="12" builtinId="5"/>
    <cellStyle name="Porcentual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"/>
  <sheetViews>
    <sheetView showGridLines="0" tabSelected="1" view="pageBreakPreview" zoomScaleSheetLayoutView="100" workbookViewId="0">
      <pane xSplit="2" ySplit="8" topLeftCell="C9" activePane="bottomRight" state="frozen"/>
      <selection pane="topRight" activeCell="C1" sqref="C1"/>
      <selection pane="bottomLeft" activeCell="A9" sqref="A9"/>
      <selection pane="bottomRight"/>
    </sheetView>
  </sheetViews>
  <sheetFormatPr baseColWidth="10" defaultColWidth="11.42578125" defaultRowHeight="12.75" x14ac:dyDescent="0.2"/>
  <cols>
    <col min="1" max="1" width="4.7109375" style="4" customWidth="1"/>
    <col min="2" max="2" width="13.85546875" style="4" customWidth="1"/>
    <col min="3" max="3" width="7" style="4" customWidth="1"/>
    <col min="4" max="4" width="7.42578125" style="4" customWidth="1"/>
    <col min="5" max="5" width="5.140625" style="4" customWidth="1"/>
    <col min="6" max="6" width="7.42578125" style="4" customWidth="1"/>
    <col min="7" max="7" width="5.140625" style="4" customWidth="1"/>
    <col min="8" max="8" width="1.140625" style="4" customWidth="1"/>
    <col min="9" max="9" width="7" style="4" customWidth="1"/>
    <col min="10" max="10" width="10.140625" style="4" customWidth="1"/>
    <col min="11" max="11" width="5.7109375" style="4" customWidth="1"/>
    <col min="12" max="12" width="9.5703125" style="4" customWidth="1"/>
    <col min="13" max="13" width="6.42578125" style="4" customWidth="1"/>
    <col min="14" max="14" width="8.7109375" style="4" customWidth="1"/>
    <col min="15" max="15" width="6.5703125" style="4" customWidth="1"/>
    <col min="16" max="16" width="8.7109375" style="4" customWidth="1"/>
    <col min="17" max="17" width="5.7109375" style="4" customWidth="1"/>
    <col min="18" max="18" width="1.140625" style="4" customWidth="1"/>
    <col min="19" max="19" width="10.7109375" style="4" customWidth="1"/>
    <col min="20" max="16384" width="11.42578125" style="4"/>
  </cols>
  <sheetData>
    <row r="1" spans="1:19" ht="18" x14ac:dyDescent="0.2">
      <c r="A1" s="3" t="s">
        <v>36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19" ht="6" customHeight="1" x14ac:dyDescent="0.2"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19" ht="60" customHeight="1" x14ac:dyDescent="0.2">
      <c r="A3" s="59" t="s">
        <v>5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19" ht="6" customHeight="1" x14ac:dyDescent="0.2">
      <c r="B4" s="7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9"/>
      <c r="R4" s="9"/>
      <c r="S4" s="5"/>
    </row>
    <row r="5" spans="1:19" ht="13.5" customHeight="1" x14ac:dyDescent="0.2">
      <c r="A5" s="10" t="s">
        <v>45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9"/>
      <c r="R5" s="9"/>
      <c r="S5" s="5"/>
    </row>
    <row r="6" spans="1:19" ht="5.25" customHeight="1" x14ac:dyDescent="0.2"/>
    <row r="7" spans="1:19" ht="29.45" customHeight="1" x14ac:dyDescent="0.2">
      <c r="A7" s="60" t="s">
        <v>4</v>
      </c>
      <c r="B7" s="60" t="s">
        <v>35</v>
      </c>
      <c r="C7" s="62" t="s">
        <v>6</v>
      </c>
      <c r="D7" s="62"/>
      <c r="E7" s="62"/>
      <c r="F7" s="62"/>
      <c r="G7" s="62"/>
      <c r="H7" s="12"/>
      <c r="I7" s="62" t="s">
        <v>7</v>
      </c>
      <c r="J7" s="62"/>
      <c r="K7" s="62"/>
      <c r="L7" s="62"/>
      <c r="M7" s="62"/>
      <c r="N7" s="62"/>
      <c r="O7" s="62"/>
      <c r="P7" s="62"/>
      <c r="Q7" s="62"/>
      <c r="R7" s="12"/>
      <c r="S7" s="63" t="s">
        <v>37</v>
      </c>
    </row>
    <row r="8" spans="1:19" ht="25.5" x14ac:dyDescent="0.2">
      <c r="A8" s="61"/>
      <c r="B8" s="61"/>
      <c r="C8" s="1" t="s">
        <v>0</v>
      </c>
      <c r="D8" s="1" t="s">
        <v>1</v>
      </c>
      <c r="E8" s="1" t="s">
        <v>2</v>
      </c>
      <c r="F8" s="1" t="s">
        <v>3</v>
      </c>
      <c r="G8" s="1" t="s">
        <v>2</v>
      </c>
      <c r="H8" s="2"/>
      <c r="I8" s="1" t="s">
        <v>0</v>
      </c>
      <c r="J8" s="1" t="s">
        <v>40</v>
      </c>
      <c r="K8" s="1" t="s">
        <v>2</v>
      </c>
      <c r="L8" s="1" t="s">
        <v>41</v>
      </c>
      <c r="M8" s="1" t="s">
        <v>2</v>
      </c>
      <c r="N8" s="1" t="s">
        <v>42</v>
      </c>
      <c r="O8" s="1" t="s">
        <v>2</v>
      </c>
      <c r="P8" s="1" t="s">
        <v>43</v>
      </c>
      <c r="Q8" s="1" t="s">
        <v>2</v>
      </c>
      <c r="R8" s="12"/>
      <c r="S8" s="63"/>
    </row>
    <row r="9" spans="1:19" ht="18.75" customHeight="1" x14ac:dyDescent="0.2">
      <c r="A9" s="13">
        <v>1</v>
      </c>
      <c r="B9" s="14" t="s">
        <v>38</v>
      </c>
      <c r="C9" s="15">
        <f t="shared" ref="C9:C33" si="0">D9+F9</f>
        <v>31109</v>
      </c>
      <c r="D9" s="16">
        <v>25637</v>
      </c>
      <c r="E9" s="17">
        <f t="shared" ref="E9:E33" si="1">D9/C9</f>
        <v>0.82410234980230801</v>
      </c>
      <c r="F9" s="16">
        <v>5472</v>
      </c>
      <c r="G9" s="17">
        <f t="shared" ref="G9:G33" si="2">F9/C9</f>
        <v>0.17589765019769199</v>
      </c>
      <c r="H9" s="18"/>
      <c r="I9" s="15">
        <f t="shared" ref="I9:I33" si="3">J9+L9+N9+P9</f>
        <v>31109</v>
      </c>
      <c r="J9" s="16">
        <v>103</v>
      </c>
      <c r="K9" s="17">
        <f t="shared" ref="K9:K33" si="4">J9/I9</f>
        <v>3.3109389565720532E-3</v>
      </c>
      <c r="L9" s="16">
        <v>15783</v>
      </c>
      <c r="M9" s="17">
        <f t="shared" ref="M9:M33" si="5">L9/I9</f>
        <v>0.50734514127744379</v>
      </c>
      <c r="N9" s="16">
        <v>12110</v>
      </c>
      <c r="O9" s="17">
        <f t="shared" ref="O9:O33" si="6">N9/I9</f>
        <v>0.38927641518531614</v>
      </c>
      <c r="P9" s="16">
        <v>3113</v>
      </c>
      <c r="Q9" s="17">
        <f t="shared" ref="Q9:Q33" si="7">P9/I9</f>
        <v>0.10006750458066797</v>
      </c>
      <c r="R9" s="17"/>
      <c r="S9" s="19">
        <v>0.28299999999999997</v>
      </c>
    </row>
    <row r="10" spans="1:19" ht="18.75" customHeight="1" x14ac:dyDescent="0.2">
      <c r="A10" s="20">
        <v>2</v>
      </c>
      <c r="B10" s="21" t="s">
        <v>11</v>
      </c>
      <c r="C10" s="22">
        <f t="shared" si="0"/>
        <v>9506</v>
      </c>
      <c r="D10" s="16">
        <v>7701</v>
      </c>
      <c r="E10" s="17">
        <f t="shared" si="1"/>
        <v>0.8101199242583631</v>
      </c>
      <c r="F10" s="16">
        <v>1805</v>
      </c>
      <c r="G10" s="17">
        <f t="shared" si="2"/>
        <v>0.18988007574163687</v>
      </c>
      <c r="H10" s="23"/>
      <c r="I10" s="15">
        <f t="shared" si="3"/>
        <v>9506</v>
      </c>
      <c r="J10" s="16">
        <v>63</v>
      </c>
      <c r="K10" s="17">
        <f t="shared" si="4"/>
        <v>6.6273932253313695E-3</v>
      </c>
      <c r="L10" s="16">
        <v>5883</v>
      </c>
      <c r="M10" s="17">
        <f t="shared" si="5"/>
        <v>0.61887229118451503</v>
      </c>
      <c r="N10" s="16">
        <v>3059</v>
      </c>
      <c r="O10" s="17">
        <f t="shared" si="6"/>
        <v>0.32179675994108986</v>
      </c>
      <c r="P10" s="16">
        <v>501</v>
      </c>
      <c r="Q10" s="17">
        <f t="shared" si="7"/>
        <v>5.2703555649063746E-2</v>
      </c>
      <c r="R10" s="24"/>
      <c r="S10" s="19">
        <v>0.40100000000000002</v>
      </c>
    </row>
    <row r="11" spans="1:19" ht="18.75" customHeight="1" x14ac:dyDescent="0.2">
      <c r="A11" s="13">
        <v>3</v>
      </c>
      <c r="B11" s="21" t="s">
        <v>15</v>
      </c>
      <c r="C11" s="22">
        <f t="shared" si="0"/>
        <v>6260</v>
      </c>
      <c r="D11" s="16">
        <v>5499</v>
      </c>
      <c r="E11" s="17">
        <f t="shared" si="1"/>
        <v>0.87843450479233232</v>
      </c>
      <c r="F11" s="16">
        <v>761</v>
      </c>
      <c r="G11" s="17">
        <f t="shared" si="2"/>
        <v>0.12156549520766773</v>
      </c>
      <c r="H11" s="23"/>
      <c r="I11" s="15">
        <f t="shared" si="3"/>
        <v>6260</v>
      </c>
      <c r="J11" s="16">
        <v>19</v>
      </c>
      <c r="K11" s="17">
        <f t="shared" si="4"/>
        <v>3.0351437699680513E-3</v>
      </c>
      <c r="L11" s="16">
        <v>3206</v>
      </c>
      <c r="M11" s="17">
        <f t="shared" si="5"/>
        <v>0.51214057507987221</v>
      </c>
      <c r="N11" s="16">
        <v>2575</v>
      </c>
      <c r="O11" s="17">
        <f t="shared" si="6"/>
        <v>0.41134185303514376</v>
      </c>
      <c r="P11" s="16">
        <v>460</v>
      </c>
      <c r="Q11" s="17">
        <f t="shared" si="7"/>
        <v>7.3482428115015971E-2</v>
      </c>
      <c r="R11" s="24"/>
      <c r="S11" s="19">
        <v>0.42399999999999999</v>
      </c>
    </row>
    <row r="12" spans="1:19" ht="18.75" customHeight="1" x14ac:dyDescent="0.2">
      <c r="A12" s="20">
        <v>4</v>
      </c>
      <c r="B12" s="21" t="s">
        <v>19</v>
      </c>
      <c r="C12" s="22">
        <f t="shared" si="0"/>
        <v>4866</v>
      </c>
      <c r="D12" s="16">
        <v>4171</v>
      </c>
      <c r="E12" s="17">
        <f t="shared" si="1"/>
        <v>0.85717221537196875</v>
      </c>
      <c r="F12" s="16">
        <v>695</v>
      </c>
      <c r="G12" s="17">
        <f t="shared" si="2"/>
        <v>0.14282778462803122</v>
      </c>
      <c r="H12" s="23"/>
      <c r="I12" s="15">
        <f t="shared" si="3"/>
        <v>4866</v>
      </c>
      <c r="J12" s="16">
        <v>18</v>
      </c>
      <c r="K12" s="17">
        <f t="shared" si="4"/>
        <v>3.6991368680641184E-3</v>
      </c>
      <c r="L12" s="16">
        <v>2366</v>
      </c>
      <c r="M12" s="17">
        <f t="shared" si="5"/>
        <v>0.4862309905466502</v>
      </c>
      <c r="N12" s="16">
        <v>1932</v>
      </c>
      <c r="O12" s="17">
        <f t="shared" si="6"/>
        <v>0.39704069050554869</v>
      </c>
      <c r="P12" s="16">
        <v>550</v>
      </c>
      <c r="Q12" s="17">
        <f t="shared" si="7"/>
        <v>0.11302918207973695</v>
      </c>
      <c r="R12" s="24"/>
      <c r="S12" s="19">
        <v>0.44</v>
      </c>
    </row>
    <row r="13" spans="1:19" ht="18.75" customHeight="1" x14ac:dyDescent="0.2">
      <c r="A13" s="13">
        <v>5</v>
      </c>
      <c r="B13" s="21" t="s">
        <v>9</v>
      </c>
      <c r="C13" s="22">
        <f t="shared" si="0"/>
        <v>3911</v>
      </c>
      <c r="D13" s="16">
        <v>3350</v>
      </c>
      <c r="E13" s="17">
        <f t="shared" si="1"/>
        <v>0.85655842495525436</v>
      </c>
      <c r="F13" s="16">
        <v>561</v>
      </c>
      <c r="G13" s="17">
        <f t="shared" si="2"/>
        <v>0.14344157504474558</v>
      </c>
      <c r="H13" s="23"/>
      <c r="I13" s="15">
        <f t="shared" si="3"/>
        <v>3911</v>
      </c>
      <c r="J13" s="16">
        <v>10</v>
      </c>
      <c r="K13" s="17">
        <f t="shared" si="4"/>
        <v>2.5568908207619537E-3</v>
      </c>
      <c r="L13" s="16">
        <v>2034</v>
      </c>
      <c r="M13" s="17">
        <f t="shared" si="5"/>
        <v>0.52007159294298133</v>
      </c>
      <c r="N13" s="16">
        <v>1609</v>
      </c>
      <c r="O13" s="17">
        <f t="shared" si="6"/>
        <v>0.4114037330605983</v>
      </c>
      <c r="P13" s="16">
        <v>258</v>
      </c>
      <c r="Q13" s="17">
        <f t="shared" si="7"/>
        <v>6.5967783175658393E-2</v>
      </c>
      <c r="R13" s="24"/>
      <c r="S13" s="19">
        <v>0.33700000000000002</v>
      </c>
    </row>
    <row r="14" spans="1:19" ht="18.75" customHeight="1" x14ac:dyDescent="0.2">
      <c r="A14" s="20">
        <v>6</v>
      </c>
      <c r="B14" s="21" t="s">
        <v>20</v>
      </c>
      <c r="C14" s="22">
        <f t="shared" si="0"/>
        <v>3764</v>
      </c>
      <c r="D14" s="16">
        <v>3066</v>
      </c>
      <c r="E14" s="17">
        <f t="shared" si="1"/>
        <v>0.81455897980871417</v>
      </c>
      <c r="F14" s="16">
        <v>698</v>
      </c>
      <c r="G14" s="17">
        <f t="shared" si="2"/>
        <v>0.18544102019128586</v>
      </c>
      <c r="H14" s="23"/>
      <c r="I14" s="15">
        <f t="shared" si="3"/>
        <v>3764</v>
      </c>
      <c r="J14" s="16">
        <v>16</v>
      </c>
      <c r="K14" s="17">
        <f t="shared" si="4"/>
        <v>4.2507970244420826E-3</v>
      </c>
      <c r="L14" s="16">
        <v>1946</v>
      </c>
      <c r="M14" s="17">
        <f t="shared" si="5"/>
        <v>0.51700318809776835</v>
      </c>
      <c r="N14" s="16">
        <v>1392</v>
      </c>
      <c r="O14" s="17">
        <f t="shared" si="6"/>
        <v>0.3698193411264612</v>
      </c>
      <c r="P14" s="16">
        <v>410</v>
      </c>
      <c r="Q14" s="17">
        <f t="shared" si="7"/>
        <v>0.10892667375132838</v>
      </c>
      <c r="R14" s="24"/>
      <c r="S14" s="19">
        <v>0.222</v>
      </c>
    </row>
    <row r="15" spans="1:19" ht="18.75" customHeight="1" x14ac:dyDescent="0.2">
      <c r="A15" s="13">
        <v>7</v>
      </c>
      <c r="B15" s="21" t="s">
        <v>27</v>
      </c>
      <c r="C15" s="22">
        <f t="shared" si="0"/>
        <v>3573</v>
      </c>
      <c r="D15" s="16">
        <v>3216</v>
      </c>
      <c r="E15" s="17">
        <f t="shared" si="1"/>
        <v>0.90008396305625527</v>
      </c>
      <c r="F15" s="16">
        <v>357</v>
      </c>
      <c r="G15" s="17">
        <f t="shared" si="2"/>
        <v>9.9916036943744749E-2</v>
      </c>
      <c r="H15" s="23"/>
      <c r="I15" s="15">
        <f t="shared" si="3"/>
        <v>3573</v>
      </c>
      <c r="J15" s="16">
        <v>13</v>
      </c>
      <c r="K15" s="17">
        <f t="shared" si="4"/>
        <v>3.6383991043940668E-3</v>
      </c>
      <c r="L15" s="16">
        <v>1493</v>
      </c>
      <c r="M15" s="17">
        <f t="shared" si="5"/>
        <v>0.41785614329694937</v>
      </c>
      <c r="N15" s="16">
        <v>1855</v>
      </c>
      <c r="O15" s="17">
        <f t="shared" si="6"/>
        <v>0.51917156451161484</v>
      </c>
      <c r="P15" s="16">
        <v>212</v>
      </c>
      <c r="Q15" s="17">
        <f t="shared" si="7"/>
        <v>5.9333893087041699E-2</v>
      </c>
      <c r="R15" s="24"/>
      <c r="S15" s="19">
        <v>0.40100000000000002</v>
      </c>
    </row>
    <row r="16" spans="1:19" ht="18.75" customHeight="1" x14ac:dyDescent="0.2">
      <c r="A16" s="20">
        <v>8</v>
      </c>
      <c r="B16" s="21" t="s">
        <v>18</v>
      </c>
      <c r="C16" s="22">
        <f t="shared" si="0"/>
        <v>3300</v>
      </c>
      <c r="D16" s="16">
        <v>2825</v>
      </c>
      <c r="E16" s="17">
        <f t="shared" si="1"/>
        <v>0.85606060606060608</v>
      </c>
      <c r="F16" s="16">
        <v>475</v>
      </c>
      <c r="G16" s="17">
        <f t="shared" si="2"/>
        <v>0.14393939393939395</v>
      </c>
      <c r="H16" s="23"/>
      <c r="I16" s="15">
        <f t="shared" si="3"/>
        <v>3300</v>
      </c>
      <c r="J16" s="16">
        <v>8</v>
      </c>
      <c r="K16" s="17">
        <f t="shared" si="4"/>
        <v>2.4242424242424242E-3</v>
      </c>
      <c r="L16" s="16">
        <v>1620</v>
      </c>
      <c r="M16" s="17">
        <f t="shared" si="5"/>
        <v>0.49090909090909091</v>
      </c>
      <c r="N16" s="16">
        <v>1253</v>
      </c>
      <c r="O16" s="17">
        <f t="shared" si="6"/>
        <v>0.3796969696969697</v>
      </c>
      <c r="P16" s="16">
        <v>419</v>
      </c>
      <c r="Q16" s="17">
        <f t="shared" si="7"/>
        <v>0.12696969696969698</v>
      </c>
      <c r="R16" s="24"/>
      <c r="S16" s="19">
        <v>0.312</v>
      </c>
    </row>
    <row r="17" spans="1:19" ht="18.75" customHeight="1" x14ac:dyDescent="0.2">
      <c r="A17" s="13">
        <v>9</v>
      </c>
      <c r="B17" s="21" t="s">
        <v>26</v>
      </c>
      <c r="C17" s="22">
        <f t="shared" si="0"/>
        <v>2971</v>
      </c>
      <c r="D17" s="16">
        <v>2665</v>
      </c>
      <c r="E17" s="17">
        <f t="shared" si="1"/>
        <v>0.89700437563110069</v>
      </c>
      <c r="F17" s="16">
        <v>306</v>
      </c>
      <c r="G17" s="17">
        <f t="shared" si="2"/>
        <v>0.10299562436889936</v>
      </c>
      <c r="H17" s="23"/>
      <c r="I17" s="15">
        <f t="shared" si="3"/>
        <v>2971</v>
      </c>
      <c r="J17" s="16">
        <v>5</v>
      </c>
      <c r="K17" s="17">
        <f t="shared" si="4"/>
        <v>1.6829350387075059E-3</v>
      </c>
      <c r="L17" s="16">
        <v>1526</v>
      </c>
      <c r="M17" s="17">
        <f t="shared" si="5"/>
        <v>0.51363177381353076</v>
      </c>
      <c r="N17" s="16">
        <v>1157</v>
      </c>
      <c r="O17" s="17">
        <f t="shared" si="6"/>
        <v>0.38943116795691685</v>
      </c>
      <c r="P17" s="16">
        <v>283</v>
      </c>
      <c r="Q17" s="17">
        <f t="shared" si="7"/>
        <v>9.5254123190844836E-2</v>
      </c>
      <c r="R17" s="24"/>
      <c r="S17" s="19">
        <v>0.30499999999999999</v>
      </c>
    </row>
    <row r="18" spans="1:19" ht="18.75" customHeight="1" x14ac:dyDescent="0.2">
      <c r="A18" s="20">
        <v>10</v>
      </c>
      <c r="B18" s="21" t="s">
        <v>13</v>
      </c>
      <c r="C18" s="22">
        <f t="shared" si="0"/>
        <v>2754</v>
      </c>
      <c r="D18" s="16">
        <v>2419</v>
      </c>
      <c r="E18" s="17">
        <f t="shared" si="1"/>
        <v>0.87835875090777049</v>
      </c>
      <c r="F18" s="16">
        <v>335</v>
      </c>
      <c r="G18" s="17">
        <f t="shared" si="2"/>
        <v>0.12164124909222948</v>
      </c>
      <c r="H18" s="23"/>
      <c r="I18" s="15">
        <f t="shared" si="3"/>
        <v>2754</v>
      </c>
      <c r="J18" s="16">
        <v>6</v>
      </c>
      <c r="K18" s="17">
        <f t="shared" si="4"/>
        <v>2.1786492374727671E-3</v>
      </c>
      <c r="L18" s="16">
        <v>1191</v>
      </c>
      <c r="M18" s="17">
        <f t="shared" si="5"/>
        <v>0.43246187363834421</v>
      </c>
      <c r="N18" s="16">
        <v>1364</v>
      </c>
      <c r="O18" s="17">
        <f t="shared" si="6"/>
        <v>0.495279593318809</v>
      </c>
      <c r="P18" s="16">
        <v>193</v>
      </c>
      <c r="Q18" s="17">
        <f t="shared" si="7"/>
        <v>7.0079883805373999E-2</v>
      </c>
      <c r="R18" s="24"/>
      <c r="S18" s="19">
        <v>0.26300000000000001</v>
      </c>
    </row>
    <row r="19" spans="1:19" ht="18.75" customHeight="1" x14ac:dyDescent="0.2">
      <c r="A19" s="13">
        <v>11</v>
      </c>
      <c r="B19" s="21" t="s">
        <v>28</v>
      </c>
      <c r="C19" s="22">
        <f t="shared" si="0"/>
        <v>2598</v>
      </c>
      <c r="D19" s="16">
        <v>2235</v>
      </c>
      <c r="E19" s="17">
        <f t="shared" si="1"/>
        <v>0.86027713625866054</v>
      </c>
      <c r="F19" s="16">
        <v>363</v>
      </c>
      <c r="G19" s="17">
        <f t="shared" si="2"/>
        <v>0.13972286374133949</v>
      </c>
      <c r="H19" s="23"/>
      <c r="I19" s="15">
        <f t="shared" si="3"/>
        <v>2598</v>
      </c>
      <c r="J19" s="16">
        <v>21</v>
      </c>
      <c r="K19" s="17">
        <f t="shared" si="4"/>
        <v>8.0831408775981529E-3</v>
      </c>
      <c r="L19" s="16">
        <v>1178</v>
      </c>
      <c r="M19" s="17">
        <f t="shared" si="5"/>
        <v>0.45342571208622018</v>
      </c>
      <c r="N19" s="16">
        <v>1064</v>
      </c>
      <c r="O19" s="17">
        <f t="shared" si="6"/>
        <v>0.40954580446497307</v>
      </c>
      <c r="P19" s="16">
        <v>335</v>
      </c>
      <c r="Q19" s="17">
        <f t="shared" si="7"/>
        <v>0.12894534257120863</v>
      </c>
      <c r="R19" s="24"/>
      <c r="S19" s="19">
        <v>0.36899999999999999</v>
      </c>
    </row>
    <row r="20" spans="1:19" s="25" customFormat="1" ht="18.75" customHeight="1" x14ac:dyDescent="0.2">
      <c r="A20" s="20">
        <v>12</v>
      </c>
      <c r="B20" s="21" t="s">
        <v>12</v>
      </c>
      <c r="C20" s="22">
        <f t="shared" si="0"/>
        <v>2569</v>
      </c>
      <c r="D20" s="16">
        <v>2224</v>
      </c>
      <c r="E20" s="17">
        <f t="shared" si="1"/>
        <v>0.86570650058388476</v>
      </c>
      <c r="F20" s="16">
        <v>345</v>
      </c>
      <c r="G20" s="17">
        <f t="shared" si="2"/>
        <v>0.13429349941611521</v>
      </c>
      <c r="H20" s="23"/>
      <c r="I20" s="15">
        <f t="shared" si="3"/>
        <v>2569</v>
      </c>
      <c r="J20" s="16">
        <v>16</v>
      </c>
      <c r="K20" s="17">
        <f t="shared" si="4"/>
        <v>6.2281043207473722E-3</v>
      </c>
      <c r="L20" s="16">
        <v>1172</v>
      </c>
      <c r="M20" s="17">
        <f t="shared" si="5"/>
        <v>0.45620864149474505</v>
      </c>
      <c r="N20" s="16">
        <v>1109</v>
      </c>
      <c r="O20" s="17">
        <f t="shared" si="6"/>
        <v>0.43168548073180224</v>
      </c>
      <c r="P20" s="16">
        <v>272</v>
      </c>
      <c r="Q20" s="17">
        <f t="shared" si="7"/>
        <v>0.10587777345270533</v>
      </c>
      <c r="R20" s="24"/>
      <c r="S20" s="19">
        <v>0.42099999999999999</v>
      </c>
    </row>
    <row r="21" spans="1:19" s="25" customFormat="1" ht="18.75" customHeight="1" x14ac:dyDescent="0.2">
      <c r="A21" s="13">
        <v>13</v>
      </c>
      <c r="B21" s="21" t="s">
        <v>17</v>
      </c>
      <c r="C21" s="22">
        <f t="shared" si="0"/>
        <v>2382</v>
      </c>
      <c r="D21" s="16">
        <v>2153</v>
      </c>
      <c r="E21" s="17">
        <f t="shared" si="1"/>
        <v>0.90386230058774142</v>
      </c>
      <c r="F21" s="16">
        <v>229</v>
      </c>
      <c r="G21" s="17">
        <f t="shared" si="2"/>
        <v>9.6137699412258609E-2</v>
      </c>
      <c r="H21" s="23"/>
      <c r="I21" s="15">
        <f t="shared" si="3"/>
        <v>2382</v>
      </c>
      <c r="J21" s="16">
        <v>9</v>
      </c>
      <c r="K21" s="17">
        <f t="shared" si="4"/>
        <v>3.778337531486146E-3</v>
      </c>
      <c r="L21" s="16">
        <v>1011</v>
      </c>
      <c r="M21" s="17">
        <f t="shared" si="5"/>
        <v>0.4244332493702771</v>
      </c>
      <c r="N21" s="16">
        <v>976</v>
      </c>
      <c r="O21" s="17">
        <f t="shared" si="6"/>
        <v>0.40973971452560876</v>
      </c>
      <c r="P21" s="16">
        <v>386</v>
      </c>
      <c r="Q21" s="17">
        <f t="shared" si="7"/>
        <v>0.16204869857262805</v>
      </c>
      <c r="R21" s="24"/>
      <c r="S21" s="19">
        <v>0.28000000000000003</v>
      </c>
    </row>
    <row r="22" spans="1:19" ht="18.75" customHeight="1" x14ac:dyDescent="0.2">
      <c r="A22" s="20">
        <v>14</v>
      </c>
      <c r="B22" s="21" t="s">
        <v>14</v>
      </c>
      <c r="C22" s="22">
        <f t="shared" si="0"/>
        <v>2279</v>
      </c>
      <c r="D22" s="16">
        <v>1900</v>
      </c>
      <c r="E22" s="17">
        <f t="shared" si="1"/>
        <v>0.83369899078543219</v>
      </c>
      <c r="F22" s="16">
        <v>379</v>
      </c>
      <c r="G22" s="17">
        <f t="shared" si="2"/>
        <v>0.16630100921456778</v>
      </c>
      <c r="H22" s="23"/>
      <c r="I22" s="15">
        <f t="shared" si="3"/>
        <v>2279</v>
      </c>
      <c r="J22" s="16">
        <v>10</v>
      </c>
      <c r="K22" s="17">
        <f t="shared" si="4"/>
        <v>4.3878894251864857E-3</v>
      </c>
      <c r="L22" s="16">
        <v>1245</v>
      </c>
      <c r="M22" s="17">
        <f t="shared" si="5"/>
        <v>0.54629223343571742</v>
      </c>
      <c r="N22" s="16">
        <v>785</v>
      </c>
      <c r="O22" s="17">
        <f t="shared" si="6"/>
        <v>0.34444931987713912</v>
      </c>
      <c r="P22" s="16">
        <v>239</v>
      </c>
      <c r="Q22" s="17">
        <f t="shared" si="7"/>
        <v>0.104870557261957</v>
      </c>
      <c r="R22" s="24"/>
      <c r="S22" s="19">
        <v>0.30599999999999999</v>
      </c>
    </row>
    <row r="23" spans="1:19" ht="18.75" customHeight="1" x14ac:dyDescent="0.2">
      <c r="A23" s="13">
        <v>15</v>
      </c>
      <c r="B23" s="21" t="s">
        <v>22</v>
      </c>
      <c r="C23" s="22">
        <f t="shared" si="0"/>
        <v>2001</v>
      </c>
      <c r="D23" s="16">
        <v>1756</v>
      </c>
      <c r="E23" s="17">
        <f t="shared" si="1"/>
        <v>0.87756121939030485</v>
      </c>
      <c r="F23" s="16">
        <v>245</v>
      </c>
      <c r="G23" s="17">
        <f t="shared" si="2"/>
        <v>0.12243878060969515</v>
      </c>
      <c r="H23" s="23"/>
      <c r="I23" s="15">
        <f t="shared" si="3"/>
        <v>2001</v>
      </c>
      <c r="J23" s="16">
        <v>100</v>
      </c>
      <c r="K23" s="17">
        <f t="shared" si="4"/>
        <v>4.9975012493753121E-2</v>
      </c>
      <c r="L23" s="16">
        <v>888</v>
      </c>
      <c r="M23" s="17">
        <f t="shared" si="5"/>
        <v>0.44377811094452774</v>
      </c>
      <c r="N23" s="16">
        <v>736</v>
      </c>
      <c r="O23" s="17">
        <f t="shared" si="6"/>
        <v>0.36781609195402298</v>
      </c>
      <c r="P23" s="16">
        <v>277</v>
      </c>
      <c r="Q23" s="17">
        <f t="shared" si="7"/>
        <v>0.13843078460769614</v>
      </c>
      <c r="R23" s="24"/>
      <c r="S23" s="19">
        <v>0.222</v>
      </c>
    </row>
    <row r="24" spans="1:19" ht="18.75" customHeight="1" x14ac:dyDescent="0.2">
      <c r="A24" s="20">
        <v>16</v>
      </c>
      <c r="B24" s="21" t="s">
        <v>29</v>
      </c>
      <c r="C24" s="22">
        <f t="shared" si="0"/>
        <v>1844</v>
      </c>
      <c r="D24" s="16">
        <v>1662</v>
      </c>
      <c r="E24" s="17">
        <f t="shared" si="1"/>
        <v>0.90130151843817785</v>
      </c>
      <c r="F24" s="16">
        <v>182</v>
      </c>
      <c r="G24" s="17">
        <f t="shared" si="2"/>
        <v>9.8698481561822121E-2</v>
      </c>
      <c r="H24" s="23"/>
      <c r="I24" s="15">
        <f t="shared" si="3"/>
        <v>1844</v>
      </c>
      <c r="J24" s="16">
        <v>3</v>
      </c>
      <c r="K24" s="17">
        <f t="shared" si="4"/>
        <v>1.6268980477223427E-3</v>
      </c>
      <c r="L24" s="16">
        <v>719</v>
      </c>
      <c r="M24" s="17">
        <f t="shared" si="5"/>
        <v>0.38991323210412149</v>
      </c>
      <c r="N24" s="16">
        <v>960</v>
      </c>
      <c r="O24" s="17">
        <f t="shared" si="6"/>
        <v>0.52060737527114964</v>
      </c>
      <c r="P24" s="16">
        <v>162</v>
      </c>
      <c r="Q24" s="17">
        <f t="shared" si="7"/>
        <v>8.7852494577006501E-2</v>
      </c>
      <c r="R24" s="24"/>
      <c r="S24" s="19">
        <v>0.27600000000000002</v>
      </c>
    </row>
    <row r="25" spans="1:19" s="25" customFormat="1" ht="18.75" customHeight="1" x14ac:dyDescent="0.2">
      <c r="A25" s="13">
        <v>17</v>
      </c>
      <c r="B25" s="21" t="s">
        <v>30</v>
      </c>
      <c r="C25" s="22">
        <f t="shared" si="0"/>
        <v>1701</v>
      </c>
      <c r="D25" s="16">
        <v>1476</v>
      </c>
      <c r="E25" s="17">
        <f t="shared" si="1"/>
        <v>0.86772486772486768</v>
      </c>
      <c r="F25" s="16">
        <v>225</v>
      </c>
      <c r="G25" s="17">
        <f t="shared" si="2"/>
        <v>0.13227513227513227</v>
      </c>
      <c r="H25" s="23"/>
      <c r="I25" s="15">
        <f t="shared" si="3"/>
        <v>1701</v>
      </c>
      <c r="J25" s="16">
        <v>3</v>
      </c>
      <c r="K25" s="17">
        <f t="shared" si="4"/>
        <v>1.7636684303350969E-3</v>
      </c>
      <c r="L25" s="16">
        <v>942</v>
      </c>
      <c r="M25" s="17">
        <f t="shared" si="5"/>
        <v>0.55379188712522043</v>
      </c>
      <c r="N25" s="16">
        <v>724</v>
      </c>
      <c r="O25" s="17">
        <f t="shared" si="6"/>
        <v>0.42563198118753676</v>
      </c>
      <c r="P25" s="16">
        <v>32</v>
      </c>
      <c r="Q25" s="17">
        <f t="shared" si="7"/>
        <v>1.8812463256907701E-2</v>
      </c>
      <c r="R25" s="24"/>
      <c r="S25" s="19">
        <v>0.311</v>
      </c>
    </row>
    <row r="26" spans="1:19" ht="18.75" customHeight="1" x14ac:dyDescent="0.2">
      <c r="A26" s="20">
        <v>18</v>
      </c>
      <c r="B26" s="21" t="s">
        <v>10</v>
      </c>
      <c r="C26" s="22">
        <f t="shared" si="0"/>
        <v>1592</v>
      </c>
      <c r="D26" s="16">
        <v>1373</v>
      </c>
      <c r="E26" s="17">
        <f t="shared" si="1"/>
        <v>0.86243718592964824</v>
      </c>
      <c r="F26" s="16">
        <v>219</v>
      </c>
      <c r="G26" s="17">
        <f t="shared" si="2"/>
        <v>0.13756281407035176</v>
      </c>
      <c r="H26" s="23"/>
      <c r="I26" s="15">
        <f t="shared" si="3"/>
        <v>1592</v>
      </c>
      <c r="J26" s="16">
        <v>9</v>
      </c>
      <c r="K26" s="17">
        <f t="shared" si="4"/>
        <v>5.6532663316582916E-3</v>
      </c>
      <c r="L26" s="16">
        <v>840</v>
      </c>
      <c r="M26" s="17">
        <f t="shared" si="5"/>
        <v>0.52763819095477382</v>
      </c>
      <c r="N26" s="16">
        <v>613</v>
      </c>
      <c r="O26" s="17">
        <f t="shared" si="6"/>
        <v>0.3850502512562814</v>
      </c>
      <c r="P26" s="16">
        <v>130</v>
      </c>
      <c r="Q26" s="17">
        <f t="shared" si="7"/>
        <v>8.1658291457286439E-2</v>
      </c>
      <c r="R26" s="24"/>
      <c r="S26" s="19">
        <v>0.49299999999999999</v>
      </c>
    </row>
    <row r="27" spans="1:19" s="25" customFormat="1" ht="18.75" customHeight="1" x14ac:dyDescent="0.2">
      <c r="A27" s="13">
        <v>19</v>
      </c>
      <c r="B27" s="21" t="s">
        <v>21</v>
      </c>
      <c r="C27" s="22">
        <f t="shared" si="0"/>
        <v>1563</v>
      </c>
      <c r="D27" s="16">
        <v>1334</v>
      </c>
      <c r="E27" s="17">
        <f t="shared" si="1"/>
        <v>0.85348688419705698</v>
      </c>
      <c r="F27" s="16">
        <v>229</v>
      </c>
      <c r="G27" s="17">
        <f t="shared" si="2"/>
        <v>0.14651311580294304</v>
      </c>
      <c r="H27" s="23"/>
      <c r="I27" s="15">
        <f t="shared" si="3"/>
        <v>1563</v>
      </c>
      <c r="J27" s="16">
        <v>0</v>
      </c>
      <c r="K27" s="17">
        <f t="shared" si="4"/>
        <v>0</v>
      </c>
      <c r="L27" s="16">
        <v>819</v>
      </c>
      <c r="M27" s="17">
        <f t="shared" si="5"/>
        <v>0.52399232245681382</v>
      </c>
      <c r="N27" s="16">
        <v>645</v>
      </c>
      <c r="O27" s="17">
        <f t="shared" si="6"/>
        <v>0.41266794625719772</v>
      </c>
      <c r="P27" s="16">
        <v>99</v>
      </c>
      <c r="Q27" s="17">
        <f t="shared" si="7"/>
        <v>6.3339731285988479E-2</v>
      </c>
      <c r="R27" s="24"/>
      <c r="S27" s="19">
        <v>0.27300000000000002</v>
      </c>
    </row>
    <row r="28" spans="1:19" ht="18.75" customHeight="1" x14ac:dyDescent="0.2">
      <c r="A28" s="20">
        <v>20</v>
      </c>
      <c r="B28" s="21" t="s">
        <v>16</v>
      </c>
      <c r="C28" s="22">
        <f t="shared" si="0"/>
        <v>1209</v>
      </c>
      <c r="D28" s="16">
        <v>1033</v>
      </c>
      <c r="E28" s="17">
        <f t="shared" si="1"/>
        <v>0.85442514474772535</v>
      </c>
      <c r="F28" s="16">
        <v>176</v>
      </c>
      <c r="G28" s="17">
        <f t="shared" si="2"/>
        <v>0.14557485525227462</v>
      </c>
      <c r="H28" s="23"/>
      <c r="I28" s="15">
        <f t="shared" si="3"/>
        <v>1209</v>
      </c>
      <c r="J28" s="16">
        <v>10</v>
      </c>
      <c r="K28" s="17">
        <f t="shared" si="4"/>
        <v>8.271298593879239E-3</v>
      </c>
      <c r="L28" s="16">
        <v>536</v>
      </c>
      <c r="M28" s="17">
        <f t="shared" si="5"/>
        <v>0.44334160463192723</v>
      </c>
      <c r="N28" s="16">
        <v>541</v>
      </c>
      <c r="O28" s="17">
        <f t="shared" si="6"/>
        <v>0.44747725392886684</v>
      </c>
      <c r="P28" s="16">
        <v>122</v>
      </c>
      <c r="Q28" s="17">
        <f t="shared" si="7"/>
        <v>0.10090984284532671</v>
      </c>
      <c r="R28" s="24"/>
      <c r="S28" s="19">
        <v>0.36399999999999999</v>
      </c>
    </row>
    <row r="29" spans="1:19" s="25" customFormat="1" ht="18.75" customHeight="1" x14ac:dyDescent="0.2">
      <c r="A29" s="13">
        <v>21</v>
      </c>
      <c r="B29" s="21" t="s">
        <v>8</v>
      </c>
      <c r="C29" s="22">
        <f t="shared" si="0"/>
        <v>1013</v>
      </c>
      <c r="D29" s="16">
        <v>849</v>
      </c>
      <c r="E29" s="17">
        <f t="shared" si="1"/>
        <v>0.83810463968410664</v>
      </c>
      <c r="F29" s="16">
        <v>164</v>
      </c>
      <c r="G29" s="17">
        <f t="shared" si="2"/>
        <v>0.16189536031589338</v>
      </c>
      <c r="H29" s="23"/>
      <c r="I29" s="15">
        <f t="shared" si="3"/>
        <v>1013</v>
      </c>
      <c r="J29" s="16">
        <v>3</v>
      </c>
      <c r="K29" s="17">
        <f t="shared" si="4"/>
        <v>2.9615004935834156E-3</v>
      </c>
      <c r="L29" s="16">
        <v>451</v>
      </c>
      <c r="M29" s="17">
        <f t="shared" si="5"/>
        <v>0.44521224086870681</v>
      </c>
      <c r="N29" s="16">
        <v>387</v>
      </c>
      <c r="O29" s="17">
        <f t="shared" si="6"/>
        <v>0.3820335636722606</v>
      </c>
      <c r="P29" s="16">
        <v>172</v>
      </c>
      <c r="Q29" s="17">
        <f t="shared" si="7"/>
        <v>0.16979269496544916</v>
      </c>
      <c r="R29" s="24"/>
      <c r="S29" s="19">
        <v>0.24399999999999999</v>
      </c>
    </row>
    <row r="30" spans="1:19" ht="18.75" customHeight="1" x14ac:dyDescent="0.2">
      <c r="A30" s="20">
        <v>22</v>
      </c>
      <c r="B30" s="21" t="s">
        <v>25</v>
      </c>
      <c r="C30" s="22">
        <f t="shared" si="0"/>
        <v>823</v>
      </c>
      <c r="D30" s="16">
        <v>730</v>
      </c>
      <c r="E30" s="17">
        <f t="shared" si="1"/>
        <v>0.8869987849331713</v>
      </c>
      <c r="F30" s="16">
        <v>93</v>
      </c>
      <c r="G30" s="17">
        <f t="shared" si="2"/>
        <v>0.11300121506682867</v>
      </c>
      <c r="H30" s="23"/>
      <c r="I30" s="15">
        <f t="shared" si="3"/>
        <v>823</v>
      </c>
      <c r="J30" s="16">
        <v>2</v>
      </c>
      <c r="K30" s="17">
        <f t="shared" si="4"/>
        <v>2.4301336573511541E-3</v>
      </c>
      <c r="L30" s="16">
        <v>382</v>
      </c>
      <c r="M30" s="17">
        <f t="shared" si="5"/>
        <v>0.4641555285540705</v>
      </c>
      <c r="N30" s="16">
        <v>364</v>
      </c>
      <c r="O30" s="17">
        <f t="shared" si="6"/>
        <v>0.44228432563791009</v>
      </c>
      <c r="P30" s="16">
        <v>75</v>
      </c>
      <c r="Q30" s="17">
        <f t="shared" si="7"/>
        <v>9.1130012150668294E-2</v>
      </c>
      <c r="R30" s="24"/>
      <c r="S30" s="19">
        <v>0.32700000000000001</v>
      </c>
    </row>
    <row r="31" spans="1:19" s="25" customFormat="1" ht="18.75" customHeight="1" x14ac:dyDescent="0.2">
      <c r="A31" s="13">
        <v>23</v>
      </c>
      <c r="B31" s="21" t="s">
        <v>31</v>
      </c>
      <c r="C31" s="22">
        <f t="shared" si="0"/>
        <v>712</v>
      </c>
      <c r="D31" s="16">
        <v>644</v>
      </c>
      <c r="E31" s="17">
        <f t="shared" si="1"/>
        <v>0.9044943820224719</v>
      </c>
      <c r="F31" s="16">
        <v>68</v>
      </c>
      <c r="G31" s="17">
        <f t="shared" si="2"/>
        <v>9.5505617977528087E-2</v>
      </c>
      <c r="H31" s="23"/>
      <c r="I31" s="15">
        <f t="shared" si="3"/>
        <v>712</v>
      </c>
      <c r="J31" s="16">
        <v>21</v>
      </c>
      <c r="K31" s="17">
        <f t="shared" si="4"/>
        <v>2.9494382022471909E-2</v>
      </c>
      <c r="L31" s="16">
        <v>297</v>
      </c>
      <c r="M31" s="17">
        <f t="shared" si="5"/>
        <v>0.41713483146067415</v>
      </c>
      <c r="N31" s="16">
        <v>214</v>
      </c>
      <c r="O31" s="17">
        <f t="shared" si="6"/>
        <v>0.300561797752809</v>
      </c>
      <c r="P31" s="16">
        <v>180</v>
      </c>
      <c r="Q31" s="17">
        <f t="shared" si="7"/>
        <v>0.25280898876404495</v>
      </c>
      <c r="R31" s="24"/>
      <c r="S31" s="19">
        <v>0.24399999999999999</v>
      </c>
    </row>
    <row r="32" spans="1:19" ht="18.75" customHeight="1" x14ac:dyDescent="0.2">
      <c r="A32" s="20">
        <v>24</v>
      </c>
      <c r="B32" s="21" t="s">
        <v>24</v>
      </c>
      <c r="C32" s="22">
        <f t="shared" si="0"/>
        <v>663</v>
      </c>
      <c r="D32" s="16">
        <v>587</v>
      </c>
      <c r="E32" s="17">
        <f t="shared" si="1"/>
        <v>0.88536953242835592</v>
      </c>
      <c r="F32" s="16">
        <v>76</v>
      </c>
      <c r="G32" s="17">
        <f t="shared" si="2"/>
        <v>0.11463046757164404</v>
      </c>
      <c r="H32" s="23"/>
      <c r="I32" s="15">
        <f t="shared" si="3"/>
        <v>663</v>
      </c>
      <c r="J32" s="16">
        <v>2</v>
      </c>
      <c r="K32" s="17">
        <f t="shared" si="4"/>
        <v>3.0165912518853697E-3</v>
      </c>
      <c r="L32" s="16">
        <v>320</v>
      </c>
      <c r="M32" s="17">
        <f t="shared" si="5"/>
        <v>0.48265460030165913</v>
      </c>
      <c r="N32" s="16">
        <v>280</v>
      </c>
      <c r="O32" s="17">
        <f t="shared" si="6"/>
        <v>0.42232277526395173</v>
      </c>
      <c r="P32" s="16">
        <v>61</v>
      </c>
      <c r="Q32" s="17">
        <f t="shared" si="7"/>
        <v>9.2006033182503777E-2</v>
      </c>
      <c r="R32" s="24"/>
      <c r="S32" s="19">
        <v>0.33700000000000002</v>
      </c>
    </row>
    <row r="33" spans="1:19" s="25" customFormat="1" ht="18.75" customHeight="1" thickBot="1" x14ac:dyDescent="0.25">
      <c r="A33" s="13">
        <v>25</v>
      </c>
      <c r="B33" s="21" t="s">
        <v>23</v>
      </c>
      <c r="C33" s="22">
        <f t="shared" si="0"/>
        <v>608</v>
      </c>
      <c r="D33" s="26">
        <v>515</v>
      </c>
      <c r="E33" s="24">
        <f t="shared" si="1"/>
        <v>0.84703947368421051</v>
      </c>
      <c r="F33" s="26">
        <v>93</v>
      </c>
      <c r="G33" s="17">
        <f t="shared" si="2"/>
        <v>0.15296052631578946</v>
      </c>
      <c r="H33" s="27"/>
      <c r="I33" s="15">
        <f t="shared" si="3"/>
        <v>608</v>
      </c>
      <c r="J33" s="16">
        <v>3</v>
      </c>
      <c r="K33" s="17">
        <f t="shared" si="4"/>
        <v>4.9342105263157892E-3</v>
      </c>
      <c r="L33" s="16">
        <v>352</v>
      </c>
      <c r="M33" s="17">
        <f t="shared" si="5"/>
        <v>0.57894736842105265</v>
      </c>
      <c r="N33" s="16">
        <v>189</v>
      </c>
      <c r="O33" s="17">
        <f t="shared" si="6"/>
        <v>0.31085526315789475</v>
      </c>
      <c r="P33" s="16">
        <v>64</v>
      </c>
      <c r="Q33" s="17">
        <f t="shared" si="7"/>
        <v>0.10526315789473684</v>
      </c>
      <c r="R33" s="28"/>
      <c r="S33" s="19">
        <v>0.35699999999999998</v>
      </c>
    </row>
    <row r="34" spans="1:19" s="25" customFormat="1" ht="18.75" hidden="1" customHeight="1" x14ac:dyDescent="0.2">
      <c r="A34" s="29"/>
      <c r="B34" s="30"/>
      <c r="C34" s="31"/>
      <c r="D34" s="32"/>
      <c r="E34" s="33"/>
      <c r="F34" s="32"/>
      <c r="G34" s="33"/>
      <c r="H34" s="34"/>
      <c r="I34" s="31"/>
      <c r="J34" s="32"/>
      <c r="K34" s="33"/>
      <c r="L34" s="32"/>
      <c r="M34" s="33"/>
      <c r="N34" s="32"/>
      <c r="O34" s="33"/>
      <c r="P34" s="32"/>
      <c r="Q34" s="33"/>
      <c r="R34" s="33"/>
      <c r="S34" s="35"/>
    </row>
    <row r="35" spans="1:19" s="25" customFormat="1" ht="18.75" hidden="1" customHeight="1" x14ac:dyDescent="0.2">
      <c r="A35" s="29"/>
      <c r="B35" s="30"/>
      <c r="C35" s="31"/>
      <c r="D35" s="32"/>
      <c r="E35" s="33"/>
      <c r="F35" s="32"/>
      <c r="G35" s="33"/>
      <c r="H35" s="34"/>
      <c r="I35" s="31"/>
      <c r="J35" s="32"/>
      <c r="K35" s="33"/>
      <c r="L35" s="32"/>
      <c r="M35" s="33"/>
      <c r="N35" s="32"/>
      <c r="O35" s="33"/>
      <c r="P35" s="32"/>
      <c r="Q35" s="33"/>
      <c r="R35" s="33"/>
      <c r="S35" s="35"/>
    </row>
    <row r="36" spans="1:19" s="25" customFormat="1" ht="18.75" hidden="1" customHeight="1" thickBot="1" x14ac:dyDescent="0.25">
      <c r="A36" s="29"/>
      <c r="B36" s="30"/>
      <c r="C36" s="31"/>
      <c r="D36" s="32"/>
      <c r="E36" s="33"/>
      <c r="F36" s="32"/>
      <c r="G36" s="33"/>
      <c r="H36" s="34"/>
      <c r="I36" s="31"/>
      <c r="J36" s="32"/>
      <c r="K36" s="33"/>
      <c r="L36" s="32"/>
      <c r="M36" s="33"/>
      <c r="N36" s="32"/>
      <c r="O36" s="33"/>
      <c r="P36" s="32"/>
      <c r="Q36" s="33"/>
      <c r="R36" s="33"/>
      <c r="S36" s="35"/>
    </row>
    <row r="37" spans="1:19" ht="20.100000000000001" customHeight="1" thickBot="1" x14ac:dyDescent="0.25">
      <c r="A37" s="57" t="s">
        <v>0</v>
      </c>
      <c r="B37" s="58"/>
      <c r="C37" s="36">
        <f>SUM(C9:C33)</f>
        <v>95571</v>
      </c>
      <c r="D37" s="36">
        <f>SUM(D9:D33)</f>
        <v>81020</v>
      </c>
      <c r="E37" s="37">
        <f t="shared" ref="E37" si="8">D37/C37</f>
        <v>0.847746701405238</v>
      </c>
      <c r="F37" s="36">
        <f>SUM(F9:F33)</f>
        <v>14551</v>
      </c>
      <c r="G37" s="37">
        <f t="shared" ref="G37" si="9">F37/C37</f>
        <v>0.152253298594762</v>
      </c>
      <c r="H37" s="36"/>
      <c r="I37" s="36">
        <f>SUM(I9:I33)</f>
        <v>95571</v>
      </c>
      <c r="J37" s="36">
        <f>SUM(J9:J33)</f>
        <v>473</v>
      </c>
      <c r="K37" s="38">
        <f t="shared" ref="K37" si="10">J37/I37</f>
        <v>4.9492000711512905E-3</v>
      </c>
      <c r="L37" s="36">
        <f>SUM(L9:L33)</f>
        <v>48200</v>
      </c>
      <c r="M37" s="38">
        <f t="shared" ref="M37" si="11">L37/I37</f>
        <v>0.50433708970294333</v>
      </c>
      <c r="N37" s="36">
        <f>SUM(N9:N33)</f>
        <v>37893</v>
      </c>
      <c r="O37" s="38">
        <f t="shared" ref="O37" si="12">N37/I37</f>
        <v>0.39649056722227455</v>
      </c>
      <c r="P37" s="36">
        <f>SUM(P9:P33)</f>
        <v>9005</v>
      </c>
      <c r="Q37" s="38">
        <f t="shared" ref="Q37" si="13">P37/I37</f>
        <v>9.4223143003630813E-2</v>
      </c>
      <c r="R37" s="39"/>
      <c r="S37" s="38">
        <v>0.312</v>
      </c>
    </row>
    <row r="38" spans="1:19" x14ac:dyDescent="0.2">
      <c r="A38" s="40" t="s">
        <v>32</v>
      </c>
      <c r="C38" s="41"/>
      <c r="D38" s="41"/>
      <c r="E38" s="42"/>
      <c r="F38" s="41"/>
      <c r="G38" s="43"/>
      <c r="H38" s="41"/>
      <c r="I38" s="41"/>
      <c r="J38" s="41"/>
      <c r="K38" s="43"/>
      <c r="L38" s="43"/>
      <c r="M38" s="43"/>
      <c r="N38" s="43"/>
      <c r="O38" s="43"/>
      <c r="P38" s="41"/>
      <c r="Q38" s="43"/>
      <c r="R38" s="43"/>
      <c r="S38" s="44"/>
    </row>
    <row r="39" spans="1:19" x14ac:dyDescent="0.2">
      <c r="A39" s="40" t="s">
        <v>39</v>
      </c>
      <c r="C39" s="41"/>
      <c r="D39" s="41"/>
      <c r="E39" s="42"/>
      <c r="F39" s="41"/>
      <c r="G39" s="43"/>
      <c r="H39" s="41"/>
      <c r="I39" s="41"/>
      <c r="J39" s="41"/>
      <c r="K39" s="43"/>
      <c r="L39" s="43"/>
      <c r="M39" s="43"/>
      <c r="N39" s="43"/>
      <c r="O39" s="43"/>
      <c r="P39" s="41"/>
      <c r="Q39" s="43"/>
      <c r="R39" s="43"/>
      <c r="S39" s="44"/>
    </row>
    <row r="40" spans="1:19" x14ac:dyDescent="0.2">
      <c r="A40" s="40" t="s">
        <v>44</v>
      </c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5"/>
      <c r="R40" s="45"/>
    </row>
    <row r="41" spans="1:19" ht="13.5" x14ac:dyDescent="0.25">
      <c r="A41" s="46" t="s">
        <v>33</v>
      </c>
      <c r="B41" s="47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</row>
    <row r="42" spans="1:19" ht="13.5" x14ac:dyDescent="0.25">
      <c r="A42" s="46" t="s">
        <v>34</v>
      </c>
      <c r="B42" s="47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</row>
    <row r="43" spans="1:19" x14ac:dyDescent="0.2">
      <c r="B43" s="49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</row>
    <row r="44" spans="1:19" x14ac:dyDescent="0.2">
      <c r="B44" s="50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6"/>
      <c r="Q44" s="6"/>
      <c r="R44" s="6"/>
      <c r="S44" s="51"/>
    </row>
    <row r="45" spans="1:19" ht="15.95" customHeight="1" x14ac:dyDescent="0.2">
      <c r="B45" s="52"/>
      <c r="C45" s="53"/>
      <c r="D45" s="54"/>
      <c r="E45" s="54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6"/>
    </row>
    <row r="46" spans="1:19" x14ac:dyDescent="0.2">
      <c r="B46" s="48"/>
      <c r="C46" s="48"/>
      <c r="D46" s="48"/>
      <c r="E46" s="48"/>
      <c r="F46" s="48"/>
      <c r="G46" s="48"/>
      <c r="H46" s="48"/>
      <c r="Q46" s="48"/>
      <c r="R46" s="48"/>
      <c r="S46" s="48"/>
    </row>
  </sheetData>
  <mergeCells count="7">
    <mergeCell ref="A37:B37"/>
    <mergeCell ref="A3:S3"/>
    <mergeCell ref="B7:B8"/>
    <mergeCell ref="C7:G7"/>
    <mergeCell ref="I7:Q7"/>
    <mergeCell ref="S7:S8"/>
    <mergeCell ref="A7:A8"/>
  </mergeCells>
  <printOptions horizontalCentered="1"/>
  <pageMargins left="0.51181102362204722" right="0.39370078740157483" top="0.59055118110236227" bottom="0.43307086614173229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2.8</vt:lpstr>
      <vt:lpstr>'2.8'!Área_de_impresión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oangulo</cp:lastModifiedBy>
  <cp:lastPrinted>2017-12-14T21:58:54Z</cp:lastPrinted>
  <dcterms:created xsi:type="dcterms:W3CDTF">2012-05-16T15:21:51Z</dcterms:created>
  <dcterms:modified xsi:type="dcterms:W3CDTF">2018-10-10T21:06:38Z</dcterms:modified>
</cp:coreProperties>
</file>