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9. Setiembre\BV Setiembre\páginas\"/>
    </mc:Choice>
  </mc:AlternateContent>
  <bookViews>
    <workbookView xWindow="3000" yWindow="1275" windowWidth="18540" windowHeight="10890" tabRatio="404"/>
  </bookViews>
  <sheets>
    <sheet name="2.7" sheetId="1" r:id="rId1"/>
  </sheets>
  <definedNames>
    <definedName name="_xlnm._FilterDatabase" localSheetId="0" hidden="1">'2.7'!$A$6:$T$6</definedName>
    <definedName name="_xlnm.Print_Area" localSheetId="0">'2.7'!$A$1:$T$65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2" i="1" l="1"/>
  <c r="Q21" i="1"/>
  <c r="Q8" i="1"/>
  <c r="Q13" i="1"/>
  <c r="Q19" i="1"/>
  <c r="Q16" i="1"/>
  <c r="Q9" i="1"/>
  <c r="Q26" i="1"/>
  <c r="Q24" i="1"/>
  <c r="Q18" i="1"/>
  <c r="Q14" i="1"/>
  <c r="Q10" i="1"/>
  <c r="Q15" i="1"/>
  <c r="Q7" i="1"/>
  <c r="Q22" i="1"/>
  <c r="Q31" i="1"/>
  <c r="Q30" i="1"/>
  <c r="Q28" i="1"/>
  <c r="Q11" i="1"/>
  <c r="Q17" i="1"/>
  <c r="Q20" i="1"/>
  <c r="Q25" i="1"/>
  <c r="Q23" i="1"/>
  <c r="Q29" i="1"/>
  <c r="Q27" i="1"/>
  <c r="Q35" i="1" l="1"/>
  <c r="K35" i="1"/>
  <c r="I35" i="1"/>
  <c r="H35" i="1"/>
  <c r="G35" i="1"/>
  <c r="F35" i="1"/>
  <c r="E35" i="1"/>
  <c r="D35" i="1"/>
  <c r="C35" i="1"/>
  <c r="J35" i="1"/>
  <c r="O29" i="1"/>
  <c r="O31" i="1"/>
  <c r="O30" i="1"/>
  <c r="O27" i="1"/>
  <c r="P27" i="1" s="1"/>
  <c r="O28" i="1"/>
  <c r="O26" i="1"/>
  <c r="O23" i="1"/>
  <c r="O25" i="1"/>
  <c r="O22" i="1"/>
  <c r="O21" i="1"/>
  <c r="O19" i="1"/>
  <c r="O15" i="1"/>
  <c r="O16" i="1"/>
  <c r="O24" i="1"/>
  <c r="O13" i="1"/>
  <c r="O20" i="1"/>
  <c r="O17" i="1"/>
  <c r="O18" i="1"/>
  <c r="O11" i="1"/>
  <c r="P11" i="1" s="1"/>
  <c r="O10" i="1"/>
  <c r="O12" i="1"/>
  <c r="P12" i="1" s="1"/>
  <c r="O14" i="1"/>
  <c r="O9" i="1"/>
  <c r="O8" i="1"/>
  <c r="O7" i="1"/>
  <c r="O35" i="1" l="1"/>
  <c r="P35" i="1" s="1"/>
  <c r="T35" i="1"/>
  <c r="S35" i="1"/>
  <c r="R35" i="1"/>
  <c r="P7" i="1" l="1"/>
  <c r="P17" i="1" l="1"/>
  <c r="P36" i="1" l="1"/>
  <c r="P37" i="1" s="1"/>
  <c r="P21" i="1"/>
  <c r="P16" i="1" l="1"/>
  <c r="P9" i="1"/>
  <c r="P13" i="1"/>
  <c r="P14" i="1"/>
  <c r="P24" i="1"/>
  <c r="P15" i="1"/>
  <c r="P30" i="1"/>
  <c r="P28" i="1"/>
  <c r="P10" i="1"/>
  <c r="P29" i="1"/>
  <c r="P20" i="1"/>
  <c r="P25" i="1"/>
  <c r="P19" i="1"/>
  <c r="P22" i="1"/>
  <c r="P31" i="1"/>
  <c r="P18" i="1"/>
  <c r="P23" i="1"/>
  <c r="P8" i="1"/>
  <c r="P26" i="1"/>
  <c r="L35" i="1"/>
  <c r="M35" i="1"/>
  <c r="N35" i="1"/>
</calcChain>
</file>

<file path=xl/sharedStrings.xml><?xml version="1.0" encoding="utf-8"?>
<sst xmlns="http://schemas.openxmlformats.org/spreadsheetml/2006/main" count="54" uniqueCount="53">
  <si>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</si>
  <si>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</si>
  <si>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</si>
  <si>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</si>
  <si>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</si>
  <si>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</si>
  <si>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</si>
  <si>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</si>
  <si>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</si>
  <si>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</si>
  <si>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</si>
  <si>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</si>
  <si>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</si>
  <si>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</si>
  <si>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Nº Casos Atendidos por día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</si>
  <si>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</si>
  <si>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</si>
  <si>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</si>
  <si>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</si>
  <si>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</si>
  <si>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</si>
  <si>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</si>
  <si>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</si>
  <si>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</si>
  <si>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</si>
  <si>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</si>
  <si>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</si>
  <si>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</si>
  <si>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</si>
  <si>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</si>
  <si>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</si>
  <si>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</si>
  <si>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</si>
  <si>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</si>
  <si>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</si>
  <si>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</si>
  <si>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</si>
  <si>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</si>
  <si>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</si>
  <si>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</si>
  <si>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</si>
  <si>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</si>
  <si>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</si>
  <si>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Fuente : Registro de casos del CEM</t>
  </si>
  <si>
    <t>RANKING DE CASOS ATENDIDOS A PERSONAS AFECTADAS POR HECHOS DE VIOLENCIA CONTRA LAS MUJERES, LOS INTEGRANTES DEL GRUPO FAMILIAR Y PERSONAS AFECTADAS POR VIOLENCIA SEXUAL EN LOS CEM, SEGÚN DEPARTAMENTO</t>
  </si>
  <si>
    <t>Cuadro N° 2.7</t>
  </si>
  <si>
    <t>N° total de CEM</t>
  </si>
  <si>
    <t xml:space="preserve">N°de CEM Regular y 7x24 </t>
  </si>
  <si>
    <t>N° de CEM Comisaría</t>
  </si>
  <si>
    <t>N° de CEM Centro Salud</t>
  </si>
  <si>
    <t>Elaboración : SISEGC - UPPM - AURORA</t>
  </si>
  <si>
    <r>
      <rPr>
        <b/>
        <sz val="8"/>
        <rFont val="Arial Narrow"/>
        <family val="2"/>
      </rPr>
      <t>/1</t>
    </r>
    <r>
      <rPr>
        <sz val="8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</si>
  <si>
    <r>
      <t>Periodo: Enero - Setiembre</t>
    </r>
    <r>
      <rPr>
        <b/>
        <vertAlign val="superscript"/>
        <sz val="10"/>
        <rFont val="Arial Narrow"/>
        <family val="2"/>
      </rPr>
      <t>/1</t>
    </r>
    <r>
      <rPr>
        <b/>
        <sz val="10"/>
        <rFont val="Arial Narrow"/>
        <family val="2"/>
      </rPr>
      <t>, 2020 - Preliminar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</si>
</sst>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sz val="10"/>
      <color rgb="FFFF0000"/>
      <name val="Arial Narrow"/>
      <family val="2"/>
    </font>
    <font>
      <b/>
      <sz val="8"/>
      <name val="Arial Narrow"/>
      <family val="2"/>
    </font>
    <font>
      <b/>
      <vertAlign val="superscript"/>
      <sz val="1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8" fillId="6" borderId="4" xfId="6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8" fillId="6" borderId="6" xfId="6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 wrapText="1"/>
    </xf>
    <xf numFmtId="0" fontId="8" fillId="6" borderId="7" xfId="6" applyFont="1" applyFill="1" applyBorder="1" applyAlignment="1">
      <alignment horizontal="left" vertical="center" wrapText="1"/>
    </xf>
    <xf numFmtId="3" fontId="4" fillId="6" borderId="10" xfId="0" applyNumberFormat="1" applyFont="1" applyFill="1" applyBorder="1" applyAlignment="1">
      <alignment horizontal="right" vertical="center"/>
    </xf>
    <xf numFmtId="3" fontId="4" fillId="6" borderId="8" xfId="0" applyNumberFormat="1" applyFont="1" applyFill="1" applyBorder="1" applyAlignment="1">
      <alignment horizontal="center" vertical="center"/>
    </xf>
    <xf numFmtId="3" fontId="4" fillId="6" borderId="8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3" fontId="7" fillId="7" borderId="9" xfId="0" applyNumberFormat="1" applyFont="1" applyFill="1" applyBorder="1" applyAlignment="1">
      <alignment horizontal="right" vertical="center" wrapText="1"/>
    </xf>
    <xf numFmtId="0" fontId="9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2" fillId="2" borderId="0" xfId="5" applyFont="1" applyFill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9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indent="1"/>
    </xf>
    <xf numFmtId="0" fontId="6" fillId="4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1" fontId="4" fillId="6" borderId="3" xfId="0" applyNumberFormat="1" applyFont="1" applyFill="1" applyBorder="1" applyAlignment="1">
      <alignment horizontal="right" vertical="center" wrapText="1" indent="1"/>
    </xf>
    <xf numFmtId="0" fontId="4" fillId="6" borderId="3" xfId="0" applyFont="1" applyFill="1" applyBorder="1" applyAlignment="1">
      <alignment horizontal="right" vertical="center" wrapText="1" indent="1"/>
    </xf>
    <xf numFmtId="0" fontId="4" fillId="6" borderId="0" xfId="0" applyFont="1" applyFill="1" applyBorder="1" applyAlignment="1">
      <alignment horizontal="right" vertical="center" wrapText="1" indent="1"/>
    </xf>
    <xf numFmtId="1" fontId="7" fillId="7" borderId="9" xfId="0" applyNumberFormat="1" applyFont="1" applyFill="1" applyBorder="1" applyAlignment="1">
      <alignment horizontal="right" vertical="center" wrapText="1" indent="1"/>
    </xf>
    <xf numFmtId="0" fontId="4" fillId="6" borderId="0" xfId="0" applyFont="1" applyFill="1" applyBorder="1" applyAlignment="1">
      <alignment horizontal="center" vertical="center" wrapText="1"/>
    </xf>
    <xf numFmtId="0" fontId="8" fillId="6" borderId="12" xfId="6" applyFont="1" applyFill="1" applyBorder="1" applyAlignment="1">
      <alignment horizontal="left" vertical="center" wrapText="1"/>
    </xf>
    <xf numFmtId="3" fontId="4" fillId="6" borderId="0" xfId="0" applyNumberFormat="1" applyFont="1" applyFill="1" applyBorder="1" applyAlignment="1">
      <alignment horizontal="right" vertical="center"/>
    </xf>
    <xf numFmtId="3" fontId="4" fillId="6" borderId="0" xfId="0" applyNumberFormat="1" applyFont="1" applyFill="1" applyBorder="1" applyAlignment="1">
      <alignment horizontal="center" vertical="center"/>
    </xf>
    <xf numFmtId="3" fontId="4" fillId="6" borderId="0" xfId="0" applyNumberFormat="1" applyFont="1" applyFill="1" applyBorder="1" applyAlignment="1">
      <alignment horizontal="center" vertical="center" wrapText="1"/>
    </xf>
    <xf numFmtId="3" fontId="6" fillId="6" borderId="0" xfId="0" applyNumberFormat="1" applyFont="1" applyFill="1" applyBorder="1" applyAlignment="1">
      <alignment horizontal="right" vertical="center" wrapText="1"/>
    </xf>
    <xf numFmtId="1" fontId="4" fillId="6" borderId="0" xfId="0" applyNumberFormat="1" applyFont="1" applyFill="1" applyBorder="1" applyAlignment="1">
      <alignment horizontal="right" vertical="center" wrapText="1" indent="1"/>
    </xf>
    <xf numFmtId="0" fontId="13" fillId="4" borderId="0" xfId="0" applyFont="1" applyFill="1" applyAlignment="1">
      <alignment vertical="center" wrapText="1"/>
    </xf>
    <xf numFmtId="1" fontId="6" fillId="6" borderId="3" xfId="0" applyNumberFormat="1" applyFont="1" applyFill="1" applyBorder="1" applyAlignment="1">
      <alignment horizontal="right" vertical="center" wrapText="1" indent="1"/>
    </xf>
    <xf numFmtId="0" fontId="12" fillId="4" borderId="0" xfId="0" applyFont="1" applyFill="1" applyAlignment="1">
      <alignment horizontal="center" vertical="top" wrapText="1"/>
    </xf>
    <xf numFmtId="0" fontId="14" fillId="4" borderId="0" xfId="0" applyFont="1" applyFill="1" applyAlignment="1">
      <alignment horizontal="center" vertical="top"/>
    </xf>
    <xf numFmtId="0" fontId="14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0" fontId="12" fillId="4" borderId="0" xfId="0" applyFont="1" applyFill="1" applyAlignment="1">
      <alignment vertical="top" wrapText="1"/>
    </xf>
    <xf numFmtId="0" fontId="14" fillId="2" borderId="0" xfId="5" applyFont="1" applyFill="1" applyAlignment="1">
      <alignment vertical="center"/>
    </xf>
    <xf numFmtId="0" fontId="5" fillId="4" borderId="0" xfId="0" applyFont="1" applyFill="1" applyAlignment="1">
      <alignment horizontal="justify" vertical="center" wrapText="1"/>
    </xf>
    <xf numFmtId="0" fontId="12" fillId="2" borderId="0" xfId="13" applyFont="1" applyFill="1" applyAlignment="1">
      <alignment horizontal="left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CASOS CASOS ATENDIDOS A PERSONAS AFECTADAS POR HECHOS DE VIOLENCIA CONTRA LAS MUJERES, LOS INTEGRANTES DEL GRUPO FAMILIAR Y PERSONAS AFECTADAS POR VIOLENCIA SEXUAL ATENDIDAS POR EL PROGRAMA NACIONAL AURORA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Setiembre, 2020</a:t>
            </a:r>
          </a:p>
        </c:rich>
      </c:tx>
      <c:layout>
        <c:manualLayout>
          <c:xMode val="edge"/>
          <c:yMode val="edge"/>
          <c:x val="0.12603774026574438"/>
          <c:y val="9.189238845144357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62161860189092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73-48B8-B43A-8131346F5663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73-48B8-B43A-8131346F5663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73-48B8-B43A-8131346F5663}"/>
                </c:ext>
              </c:extLst>
            </c:dLbl>
            <c:dLbl>
              <c:idx val="7"/>
              <c:layout>
                <c:manualLayout>
                  <c:x val="-4.6439895805994073E-17"/>
                  <c:y val="-6.328055146952845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73-48B8-B43A-8131346F5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'2.7'!$B$7:$B$31</c:f>
              <c:strCache>
                <c:ptCount val="25"/>
                <c:pt idx="0">
                  <c:v>Lima</c:v>
                </c:pt>
                <c:pt idx="1">
                  <c:v>Arequipa</c:v>
                </c:pt>
                <c:pt idx="2">
                  <c:v>Cusco</c:v>
                </c:pt>
                <c:pt idx="3">
                  <c:v>La Libertad</c:v>
                </c:pt>
                <c:pt idx="4">
                  <c:v>Piura</c:v>
                </c:pt>
                <c:pt idx="5">
                  <c:v>Ancash</c:v>
                </c:pt>
                <c:pt idx="6">
                  <c:v>Ayacucho</c:v>
                </c:pt>
                <c:pt idx="7">
                  <c:v>Junin</c:v>
                </c:pt>
                <c:pt idx="8">
                  <c:v>Lambayeque</c:v>
                </c:pt>
                <c:pt idx="9">
                  <c:v>Callao</c:v>
                </c:pt>
                <c:pt idx="10">
                  <c:v>Puno</c:v>
                </c:pt>
                <c:pt idx="11">
                  <c:v>Ica</c:v>
                </c:pt>
                <c:pt idx="12">
                  <c:v>Cajamarca</c:v>
                </c:pt>
                <c:pt idx="13">
                  <c:v>San Martin</c:v>
                </c:pt>
                <c:pt idx="14">
                  <c:v>Apurimac</c:v>
                </c:pt>
                <c:pt idx="15">
                  <c:v>Loreto</c:v>
                </c:pt>
                <c:pt idx="16">
                  <c:v>Tumbes</c:v>
                </c:pt>
                <c:pt idx="17">
                  <c:v>Huanuco</c:v>
                </c:pt>
                <c:pt idx="18">
                  <c:v>Tacna</c:v>
                </c:pt>
                <c:pt idx="19">
                  <c:v>Huancavelica</c:v>
                </c:pt>
                <c:pt idx="20">
                  <c:v>Amazonas</c:v>
                </c:pt>
                <c:pt idx="21">
                  <c:v>Pasco</c:v>
                </c:pt>
                <c:pt idx="22">
                  <c:v>Ucayali</c:v>
                </c:pt>
                <c:pt idx="23">
                  <c:v>Moquegua</c:v>
                </c:pt>
                <c:pt idx="24">
                  <c:v>Madre De Dios</c:v>
                </c:pt>
              </c:strCache>
            </c:strRef>
          </c:cat>
          <c:val>
            <c:numRef>
              <c:f>'2.7'!$O$7:$O$31</c:f>
              <c:numCache>
                <c:formatCode>#,##0</c:formatCode>
                <c:ptCount val="25"/>
                <c:pt idx="0">
                  <c:v>18355</c:v>
                </c:pt>
                <c:pt idx="1">
                  <c:v>5557</c:v>
                </c:pt>
                <c:pt idx="2">
                  <c:v>3738</c:v>
                </c:pt>
                <c:pt idx="3">
                  <c:v>3629</c:v>
                </c:pt>
                <c:pt idx="4">
                  <c:v>3075</c:v>
                </c:pt>
                <c:pt idx="5">
                  <c:v>2584</c:v>
                </c:pt>
                <c:pt idx="6">
                  <c:v>2244</c:v>
                </c:pt>
                <c:pt idx="7">
                  <c:v>1944</c:v>
                </c:pt>
                <c:pt idx="8">
                  <c:v>1930</c:v>
                </c:pt>
                <c:pt idx="9">
                  <c:v>1828</c:v>
                </c:pt>
                <c:pt idx="10">
                  <c:v>1819</c:v>
                </c:pt>
                <c:pt idx="11">
                  <c:v>1766</c:v>
                </c:pt>
                <c:pt idx="12">
                  <c:v>1702</c:v>
                </c:pt>
                <c:pt idx="13">
                  <c:v>1701</c:v>
                </c:pt>
                <c:pt idx="14">
                  <c:v>1468</c:v>
                </c:pt>
                <c:pt idx="15">
                  <c:v>1286</c:v>
                </c:pt>
                <c:pt idx="16">
                  <c:v>1258</c:v>
                </c:pt>
                <c:pt idx="17">
                  <c:v>1247</c:v>
                </c:pt>
                <c:pt idx="18">
                  <c:v>1194</c:v>
                </c:pt>
                <c:pt idx="19">
                  <c:v>839</c:v>
                </c:pt>
                <c:pt idx="20">
                  <c:v>776</c:v>
                </c:pt>
                <c:pt idx="21">
                  <c:v>543</c:v>
                </c:pt>
                <c:pt idx="22">
                  <c:v>473</c:v>
                </c:pt>
                <c:pt idx="23">
                  <c:v>438</c:v>
                </c:pt>
                <c:pt idx="24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73-48B8-B43A-8131346F5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-607837584"/>
        <c:axId val="-607840848"/>
      </c:barChart>
      <c:catAx>
        <c:axId val="-60783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607840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07840848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607837584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160442</xdr:colOff>
      <xdr:row>38</xdr:row>
      <xdr:rowOff>15664</xdr:rowOff>
    </xdr:from>
    <xdr:to>
      <xdr:col>19</xdr:col>
      <xdr:colOff>672149</xdr:colOff>
      <xdr:row>58</xdr:row>
      <xdr:rowOff>63500</xdr:rowOff>
    </xdr:to>
    <xdr:graphicFrame macro="">
      <xdr:nvGraphicFramePr>
        <xdr:cNvPr id="1200" name="Chart 3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showGridLines="0" tabSelected="1" view="pageBreakPreview" zoomScale="90" zoomScaleNormal="100" zoomScaleSheetLayoutView="90" workbookViewId="0">
      <pane ySplit="6" topLeftCell="A7" activePane="bottomLeft" state="frozen"/>
      <selection pane="bottomLeft" activeCell="T1" sqref="T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4" width="6" style="5" bestFit="1" customWidth="1"/>
    <col min="5" max="6" width="6.28515625" style="5" customWidth="1"/>
    <col min="7" max="8" width="6.42578125" style="5" customWidth="1"/>
    <col min="9" max="9" width="6.28515625" style="5" customWidth="1"/>
    <col min="10" max="10" width="6.5703125" style="5" customWidth="1"/>
    <col min="11" max="11" width="6.42578125" style="25" customWidth="1"/>
    <col min="12" max="13" width="5.5703125" style="25" customWidth="1"/>
    <col min="14" max="14" width="6.140625" style="25" customWidth="1"/>
    <col min="15" max="15" width="7" style="25" customWidth="1"/>
    <col min="16" max="16" width="9.85546875" style="5" customWidth="1"/>
    <col min="17" max="17" width="8.7109375" style="5" customWidth="1"/>
    <col min="18" max="18" width="12.28515625" style="5" customWidth="1"/>
    <col min="19" max="16384" width="11.42578125" style="5"/>
  </cols>
  <sheetData>
    <row r="1" spans="1:20" s="3" customFormat="1" ht="18" customHeight="1" x14ac:dyDescent="0.2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0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0" ht="37.15" customHeight="1" x14ac:dyDescent="0.2">
      <c r="A3" s="60" t="s">
        <v>44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</row>
    <row r="4" spans="1:20" ht="15" customHeight="1" x14ac:dyDescent="0.2">
      <c r="A4" s="62" t="s">
        <v>52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20" s="58" customFormat="1" ht="12.75" hidden="1" customHeight="1" x14ac:dyDescent="0.2">
      <c r="A5" s="54"/>
      <c r="B5" s="55"/>
      <c r="C5" s="56">
        <v>22</v>
      </c>
      <c r="D5" s="57">
        <v>20</v>
      </c>
      <c r="E5" s="57">
        <v>11</v>
      </c>
      <c r="F5" s="57">
        <v>0</v>
      </c>
      <c r="G5" s="57">
        <v>0</v>
      </c>
      <c r="H5" s="57">
        <v>0</v>
      </c>
      <c r="I5" s="57">
        <v>22</v>
      </c>
      <c r="J5" s="57">
        <v>21</v>
      </c>
      <c r="K5" s="57">
        <v>22</v>
      </c>
      <c r="L5" s="57"/>
      <c r="M5" s="57"/>
      <c r="N5" s="54"/>
      <c r="O5" s="54"/>
      <c r="P5" s="54"/>
      <c r="Q5" s="54"/>
    </row>
    <row r="6" spans="1:20" s="52" customFormat="1" ht="39.950000000000003" customHeight="1" x14ac:dyDescent="0.2">
      <c r="A6" s="6" t="s">
        <v>0</v>
      </c>
      <c r="B6" s="6" t="s">
        <v>42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6" t="s">
        <v>12</v>
      </c>
      <c r="O6" s="6" t="s">
        <v>13</v>
      </c>
      <c r="P6" s="6" t="s">
        <v>14</v>
      </c>
      <c r="Q6" s="6" t="s">
        <v>46</v>
      </c>
      <c r="R6" s="6" t="s">
        <v>47</v>
      </c>
      <c r="S6" s="6" t="s">
        <v>48</v>
      </c>
      <c r="T6" s="6" t="s">
        <v>49</v>
      </c>
    </row>
    <row r="7" spans="1:20" ht="15" customHeight="1" x14ac:dyDescent="0.2">
      <c r="A7" s="7">
        <v>1</v>
      </c>
      <c r="B7" s="8" t="s">
        <v>31</v>
      </c>
      <c r="C7" s="9">
        <v>6169</v>
      </c>
      <c r="D7" s="10">
        <v>5823</v>
      </c>
      <c r="E7" s="10">
        <v>1821</v>
      </c>
      <c r="F7" s="10">
        <v>0</v>
      </c>
      <c r="G7" s="10">
        <v>0</v>
      </c>
      <c r="H7" s="10">
        <v>0</v>
      </c>
      <c r="I7" s="10">
        <v>696</v>
      </c>
      <c r="J7" s="10">
        <v>1655</v>
      </c>
      <c r="K7" s="10">
        <v>2191</v>
      </c>
      <c r="L7" s="10"/>
      <c r="M7" s="10"/>
      <c r="N7" s="11"/>
      <c r="O7" s="12">
        <f t="shared" ref="O7:O31" si="0">SUM(C7:N7)</f>
        <v>18355</v>
      </c>
      <c r="P7" s="41">
        <f t="shared" ref="P7:P31" si="1">O7/(SUM($C$5:$N$5))</f>
        <v>155.55084745762713</v>
      </c>
      <c r="Q7" s="53">
        <f t="shared" ref="Q7:Q31" si="2">R7+S7+T7</f>
        <v>83</v>
      </c>
      <c r="R7" s="42">
        <v>34</v>
      </c>
      <c r="S7" s="42">
        <v>49</v>
      </c>
      <c r="T7" s="42">
        <v>0</v>
      </c>
    </row>
    <row r="8" spans="1:20" ht="15" customHeight="1" x14ac:dyDescent="0.2">
      <c r="A8" s="13">
        <v>2</v>
      </c>
      <c r="B8" s="14" t="s">
        <v>20</v>
      </c>
      <c r="C8" s="9">
        <v>1610</v>
      </c>
      <c r="D8" s="10">
        <v>1371</v>
      </c>
      <c r="E8" s="10">
        <v>953</v>
      </c>
      <c r="F8" s="10">
        <v>0</v>
      </c>
      <c r="G8" s="15">
        <v>0</v>
      </c>
      <c r="H8" s="15">
        <v>0</v>
      </c>
      <c r="I8" s="15">
        <v>0</v>
      </c>
      <c r="J8" s="15">
        <v>0</v>
      </c>
      <c r="K8" s="15">
        <v>1623</v>
      </c>
      <c r="L8" s="15"/>
      <c r="M8" s="15"/>
      <c r="N8" s="16"/>
      <c r="O8" s="12">
        <f t="shared" si="0"/>
        <v>5557</v>
      </c>
      <c r="P8" s="41">
        <f t="shared" si="1"/>
        <v>47.093220338983052</v>
      </c>
      <c r="Q8" s="53">
        <f t="shared" si="2"/>
        <v>21</v>
      </c>
      <c r="R8" s="42">
        <v>11</v>
      </c>
      <c r="S8" s="42">
        <v>10</v>
      </c>
      <c r="T8" s="42">
        <v>0</v>
      </c>
    </row>
    <row r="9" spans="1:20" ht="15" customHeight="1" x14ac:dyDescent="0.2">
      <c r="A9" s="7">
        <v>3</v>
      </c>
      <c r="B9" s="14" t="s">
        <v>24</v>
      </c>
      <c r="C9" s="9">
        <v>1151</v>
      </c>
      <c r="D9" s="10">
        <v>1037</v>
      </c>
      <c r="E9" s="10">
        <v>480</v>
      </c>
      <c r="F9" s="10">
        <v>0</v>
      </c>
      <c r="G9" s="15">
        <v>0</v>
      </c>
      <c r="H9" s="15">
        <v>0</v>
      </c>
      <c r="I9" s="15">
        <v>893</v>
      </c>
      <c r="J9" s="15">
        <v>177</v>
      </c>
      <c r="K9" s="15">
        <v>0</v>
      </c>
      <c r="L9" s="15"/>
      <c r="M9" s="15"/>
      <c r="N9" s="16"/>
      <c r="O9" s="12">
        <f t="shared" si="0"/>
        <v>3738</v>
      </c>
      <c r="P9" s="41">
        <f t="shared" si="1"/>
        <v>31.677966101694917</v>
      </c>
      <c r="Q9" s="53">
        <f t="shared" si="2"/>
        <v>25</v>
      </c>
      <c r="R9" s="42">
        <v>18</v>
      </c>
      <c r="S9" s="42">
        <v>7</v>
      </c>
      <c r="T9" s="42">
        <v>0</v>
      </c>
    </row>
    <row r="10" spans="1:20" ht="15" customHeight="1" x14ac:dyDescent="0.2">
      <c r="A10" s="13">
        <v>4</v>
      </c>
      <c r="B10" s="14" t="s">
        <v>29</v>
      </c>
      <c r="C10" s="9">
        <v>969</v>
      </c>
      <c r="D10" s="10">
        <v>999</v>
      </c>
      <c r="E10" s="10">
        <v>574</v>
      </c>
      <c r="F10" s="10">
        <v>0</v>
      </c>
      <c r="G10" s="15">
        <v>0</v>
      </c>
      <c r="H10" s="15">
        <v>0</v>
      </c>
      <c r="I10" s="15">
        <v>347</v>
      </c>
      <c r="J10" s="15">
        <v>488</v>
      </c>
      <c r="K10" s="15">
        <v>252</v>
      </c>
      <c r="L10" s="15"/>
      <c r="M10" s="15"/>
      <c r="N10" s="16"/>
      <c r="O10" s="12">
        <f t="shared" si="0"/>
        <v>3629</v>
      </c>
      <c r="P10" s="41">
        <f t="shared" si="1"/>
        <v>30.754237288135592</v>
      </c>
      <c r="Q10" s="53">
        <f t="shared" si="2"/>
        <v>23</v>
      </c>
      <c r="R10" s="42">
        <v>15</v>
      </c>
      <c r="S10" s="42">
        <v>8</v>
      </c>
      <c r="T10" s="42">
        <v>0</v>
      </c>
    </row>
    <row r="11" spans="1:20" ht="15" customHeight="1" x14ac:dyDescent="0.2">
      <c r="A11" s="7">
        <v>5</v>
      </c>
      <c r="B11" s="14" t="s">
        <v>36</v>
      </c>
      <c r="C11" s="9">
        <v>759</v>
      </c>
      <c r="D11" s="10">
        <v>700</v>
      </c>
      <c r="E11" s="10">
        <v>372</v>
      </c>
      <c r="F11" s="10">
        <v>0</v>
      </c>
      <c r="G11" s="15">
        <v>0</v>
      </c>
      <c r="H11" s="15">
        <v>0</v>
      </c>
      <c r="I11" s="15">
        <v>377</v>
      </c>
      <c r="J11" s="15">
        <v>421</v>
      </c>
      <c r="K11" s="15">
        <v>446</v>
      </c>
      <c r="L11" s="15"/>
      <c r="M11" s="15"/>
      <c r="N11" s="16"/>
      <c r="O11" s="12">
        <f t="shared" si="0"/>
        <v>3075</v>
      </c>
      <c r="P11" s="41">
        <f t="shared" si="1"/>
        <v>26.059322033898304</v>
      </c>
      <c r="Q11" s="53">
        <f t="shared" si="2"/>
        <v>16</v>
      </c>
      <c r="R11" s="42">
        <v>8</v>
      </c>
      <c r="S11" s="42">
        <v>7</v>
      </c>
      <c r="T11" s="42">
        <v>1</v>
      </c>
    </row>
    <row r="12" spans="1:20" ht="15" customHeight="1" x14ac:dyDescent="0.2">
      <c r="A12" s="13">
        <v>6</v>
      </c>
      <c r="B12" s="14" t="s">
        <v>18</v>
      </c>
      <c r="C12" s="9">
        <v>1006</v>
      </c>
      <c r="D12" s="10">
        <v>904</v>
      </c>
      <c r="E12" s="10">
        <v>412</v>
      </c>
      <c r="F12" s="10">
        <v>0</v>
      </c>
      <c r="G12" s="15">
        <v>0</v>
      </c>
      <c r="H12" s="15">
        <v>0</v>
      </c>
      <c r="I12" s="15">
        <v>0</v>
      </c>
      <c r="J12" s="15">
        <v>58</v>
      </c>
      <c r="K12" s="15">
        <v>204</v>
      </c>
      <c r="L12" s="15"/>
      <c r="M12" s="15"/>
      <c r="N12" s="16"/>
      <c r="O12" s="12">
        <f t="shared" si="0"/>
        <v>2584</v>
      </c>
      <c r="P12" s="41">
        <f t="shared" si="1"/>
        <v>21.898305084745761</v>
      </c>
      <c r="Q12" s="53">
        <f t="shared" si="2"/>
        <v>28</v>
      </c>
      <c r="R12" s="42">
        <v>21</v>
      </c>
      <c r="S12" s="42">
        <v>7</v>
      </c>
      <c r="T12" s="42">
        <v>0</v>
      </c>
    </row>
    <row r="13" spans="1:20" ht="15" customHeight="1" x14ac:dyDescent="0.2">
      <c r="A13" s="7">
        <v>7</v>
      </c>
      <c r="B13" s="14" t="s">
        <v>21</v>
      </c>
      <c r="C13" s="9">
        <v>600</v>
      </c>
      <c r="D13" s="10">
        <v>548</v>
      </c>
      <c r="E13" s="10">
        <v>278</v>
      </c>
      <c r="F13" s="10">
        <v>0</v>
      </c>
      <c r="G13" s="15">
        <v>0</v>
      </c>
      <c r="H13" s="15">
        <v>0</v>
      </c>
      <c r="I13" s="15">
        <v>454</v>
      </c>
      <c r="J13" s="15">
        <v>303</v>
      </c>
      <c r="K13" s="15">
        <v>61</v>
      </c>
      <c r="L13" s="15"/>
      <c r="M13" s="15"/>
      <c r="N13" s="16"/>
      <c r="O13" s="12">
        <f t="shared" si="0"/>
        <v>2244</v>
      </c>
      <c r="P13" s="41">
        <f t="shared" si="1"/>
        <v>19.016949152542374</v>
      </c>
      <c r="Q13" s="53">
        <f t="shared" si="2"/>
        <v>15</v>
      </c>
      <c r="R13" s="42">
        <v>12</v>
      </c>
      <c r="S13" s="42">
        <v>3</v>
      </c>
      <c r="T13" s="42">
        <v>0</v>
      </c>
    </row>
    <row r="14" spans="1:20" ht="15" customHeight="1" x14ac:dyDescent="0.2">
      <c r="A14" s="13">
        <v>8</v>
      </c>
      <c r="B14" s="14" t="s">
        <v>28</v>
      </c>
      <c r="C14" s="9">
        <v>801</v>
      </c>
      <c r="D14" s="10">
        <v>675</v>
      </c>
      <c r="E14" s="10">
        <v>317</v>
      </c>
      <c r="F14" s="10">
        <v>0</v>
      </c>
      <c r="G14" s="15">
        <v>0</v>
      </c>
      <c r="H14" s="15">
        <v>0</v>
      </c>
      <c r="I14" s="15">
        <v>0</v>
      </c>
      <c r="J14" s="15">
        <v>0</v>
      </c>
      <c r="K14" s="15">
        <v>151</v>
      </c>
      <c r="L14" s="15"/>
      <c r="M14" s="15"/>
      <c r="N14" s="16"/>
      <c r="O14" s="12">
        <f t="shared" si="0"/>
        <v>1944</v>
      </c>
      <c r="P14" s="41">
        <f t="shared" si="1"/>
        <v>16.474576271186439</v>
      </c>
      <c r="Q14" s="53">
        <f t="shared" si="2"/>
        <v>17</v>
      </c>
      <c r="R14" s="42">
        <v>12</v>
      </c>
      <c r="S14" s="42">
        <v>5</v>
      </c>
      <c r="T14" s="42">
        <v>0</v>
      </c>
    </row>
    <row r="15" spans="1:20" ht="15" customHeight="1" x14ac:dyDescent="0.2">
      <c r="A15" s="7">
        <v>9</v>
      </c>
      <c r="B15" s="14" t="s">
        <v>30</v>
      </c>
      <c r="C15" s="9">
        <v>532</v>
      </c>
      <c r="D15" s="10">
        <v>503</v>
      </c>
      <c r="E15" s="10">
        <v>270</v>
      </c>
      <c r="F15" s="10">
        <v>0</v>
      </c>
      <c r="G15" s="15">
        <v>0</v>
      </c>
      <c r="H15" s="15">
        <v>0</v>
      </c>
      <c r="I15" s="15">
        <v>202</v>
      </c>
      <c r="J15" s="15">
        <v>168</v>
      </c>
      <c r="K15" s="15">
        <v>255</v>
      </c>
      <c r="L15" s="15"/>
      <c r="M15" s="15"/>
      <c r="N15" s="16"/>
      <c r="O15" s="12">
        <f t="shared" si="0"/>
        <v>1930</v>
      </c>
      <c r="P15" s="41">
        <f t="shared" si="1"/>
        <v>16.35593220338983</v>
      </c>
      <c r="Q15" s="53">
        <f t="shared" si="2"/>
        <v>12</v>
      </c>
      <c r="R15" s="42">
        <v>3</v>
      </c>
      <c r="S15" s="42">
        <v>9</v>
      </c>
      <c r="T15" s="42">
        <v>0</v>
      </c>
    </row>
    <row r="16" spans="1:20" ht="15" customHeight="1" x14ac:dyDescent="0.2">
      <c r="A16" s="13">
        <v>10</v>
      </c>
      <c r="B16" s="14" t="s">
        <v>23</v>
      </c>
      <c r="C16" s="9">
        <v>464</v>
      </c>
      <c r="D16" s="10">
        <v>445</v>
      </c>
      <c r="E16" s="10">
        <v>222</v>
      </c>
      <c r="F16" s="10">
        <v>0</v>
      </c>
      <c r="G16" s="15">
        <v>0</v>
      </c>
      <c r="H16" s="15">
        <v>0</v>
      </c>
      <c r="I16" s="15">
        <v>194</v>
      </c>
      <c r="J16" s="15">
        <v>245</v>
      </c>
      <c r="K16" s="15">
        <v>258</v>
      </c>
      <c r="L16" s="15"/>
      <c r="M16" s="15"/>
      <c r="N16" s="16"/>
      <c r="O16" s="12">
        <f t="shared" si="0"/>
        <v>1828</v>
      </c>
      <c r="P16" s="41">
        <f t="shared" si="1"/>
        <v>15.491525423728813</v>
      </c>
      <c r="Q16" s="53">
        <f t="shared" si="2"/>
        <v>8</v>
      </c>
      <c r="R16" s="42">
        <v>4</v>
      </c>
      <c r="S16" s="42">
        <v>4</v>
      </c>
      <c r="T16" s="42">
        <v>0</v>
      </c>
    </row>
    <row r="17" spans="1:20" ht="15" customHeight="1" x14ac:dyDescent="0.2">
      <c r="A17" s="7">
        <v>11</v>
      </c>
      <c r="B17" s="14" t="s">
        <v>37</v>
      </c>
      <c r="C17" s="9">
        <v>493</v>
      </c>
      <c r="D17" s="10">
        <v>451</v>
      </c>
      <c r="E17" s="10">
        <v>308</v>
      </c>
      <c r="F17" s="10">
        <v>0</v>
      </c>
      <c r="G17" s="15">
        <v>0</v>
      </c>
      <c r="H17" s="15">
        <v>0</v>
      </c>
      <c r="I17" s="15">
        <v>406</v>
      </c>
      <c r="J17" s="15">
        <v>132</v>
      </c>
      <c r="K17" s="15">
        <v>29</v>
      </c>
      <c r="L17" s="15"/>
      <c r="M17" s="15"/>
      <c r="N17" s="16"/>
      <c r="O17" s="12">
        <f t="shared" si="0"/>
        <v>1819</v>
      </c>
      <c r="P17" s="41">
        <f t="shared" si="1"/>
        <v>15.415254237288135</v>
      </c>
      <c r="Q17" s="53">
        <f t="shared" si="2"/>
        <v>18</v>
      </c>
      <c r="R17" s="42">
        <v>13</v>
      </c>
      <c r="S17" s="42">
        <v>5</v>
      </c>
      <c r="T17" s="42">
        <v>0</v>
      </c>
    </row>
    <row r="18" spans="1:20" ht="15" customHeight="1" x14ac:dyDescent="0.2">
      <c r="A18" s="13">
        <v>12</v>
      </c>
      <c r="B18" s="14" t="s">
        <v>27</v>
      </c>
      <c r="C18" s="9">
        <v>661</v>
      </c>
      <c r="D18" s="10">
        <v>637</v>
      </c>
      <c r="E18" s="10">
        <v>352</v>
      </c>
      <c r="F18" s="10">
        <v>0</v>
      </c>
      <c r="G18" s="15">
        <v>0</v>
      </c>
      <c r="H18" s="15">
        <v>0</v>
      </c>
      <c r="I18" s="15">
        <v>0</v>
      </c>
      <c r="J18" s="15">
        <v>0</v>
      </c>
      <c r="K18" s="15">
        <v>116</v>
      </c>
      <c r="L18" s="15"/>
      <c r="M18" s="15"/>
      <c r="N18" s="16"/>
      <c r="O18" s="12">
        <f t="shared" si="0"/>
        <v>1766</v>
      </c>
      <c r="P18" s="41">
        <f t="shared" si="1"/>
        <v>14.966101694915254</v>
      </c>
      <c r="Q18" s="53">
        <f t="shared" si="2"/>
        <v>15</v>
      </c>
      <c r="R18" s="42">
        <v>7</v>
      </c>
      <c r="S18" s="42">
        <v>8</v>
      </c>
      <c r="T18" s="42">
        <v>0</v>
      </c>
    </row>
    <row r="19" spans="1:20" ht="15" customHeight="1" x14ac:dyDescent="0.2">
      <c r="A19" s="7">
        <v>13</v>
      </c>
      <c r="B19" s="14" t="s">
        <v>22</v>
      </c>
      <c r="C19" s="9">
        <v>359</v>
      </c>
      <c r="D19" s="10">
        <v>394</v>
      </c>
      <c r="E19" s="10">
        <v>190</v>
      </c>
      <c r="F19" s="10">
        <v>0</v>
      </c>
      <c r="G19" s="15">
        <v>0</v>
      </c>
      <c r="H19" s="15">
        <v>0</v>
      </c>
      <c r="I19" s="15">
        <v>320</v>
      </c>
      <c r="J19" s="15">
        <v>218</v>
      </c>
      <c r="K19" s="15">
        <v>221</v>
      </c>
      <c r="L19" s="15"/>
      <c r="M19" s="15"/>
      <c r="N19" s="16"/>
      <c r="O19" s="12">
        <f t="shared" si="0"/>
        <v>1702</v>
      </c>
      <c r="P19" s="41">
        <f t="shared" si="1"/>
        <v>14.423728813559322</v>
      </c>
      <c r="Q19" s="53">
        <f t="shared" si="2"/>
        <v>16</v>
      </c>
      <c r="R19" s="42">
        <v>13</v>
      </c>
      <c r="S19" s="42">
        <v>3</v>
      </c>
      <c r="T19" s="42">
        <v>0</v>
      </c>
    </row>
    <row r="20" spans="1:20" ht="15" customHeight="1" x14ac:dyDescent="0.2">
      <c r="A20" s="13">
        <v>14</v>
      </c>
      <c r="B20" s="14" t="s">
        <v>38</v>
      </c>
      <c r="C20" s="9">
        <v>507</v>
      </c>
      <c r="D20" s="10">
        <v>489</v>
      </c>
      <c r="E20" s="10">
        <v>231</v>
      </c>
      <c r="F20" s="10">
        <v>0</v>
      </c>
      <c r="G20" s="15">
        <v>0</v>
      </c>
      <c r="H20" s="15">
        <v>0</v>
      </c>
      <c r="I20" s="15">
        <v>0</v>
      </c>
      <c r="J20" s="15">
        <v>0</v>
      </c>
      <c r="K20" s="15">
        <v>474</v>
      </c>
      <c r="L20" s="15"/>
      <c r="M20" s="15"/>
      <c r="N20" s="16"/>
      <c r="O20" s="12">
        <f t="shared" si="0"/>
        <v>1701</v>
      </c>
      <c r="P20" s="41">
        <f t="shared" si="1"/>
        <v>14.415254237288135</v>
      </c>
      <c r="Q20" s="53">
        <f t="shared" si="2"/>
        <v>16</v>
      </c>
      <c r="R20" s="42">
        <v>10</v>
      </c>
      <c r="S20" s="42">
        <v>6</v>
      </c>
      <c r="T20" s="42">
        <v>0</v>
      </c>
    </row>
    <row r="21" spans="1:20" ht="15" customHeight="1" x14ac:dyDescent="0.2">
      <c r="A21" s="7">
        <v>15</v>
      </c>
      <c r="B21" s="14" t="s">
        <v>19</v>
      </c>
      <c r="C21" s="9">
        <v>345</v>
      </c>
      <c r="D21" s="10">
        <v>317</v>
      </c>
      <c r="E21" s="10">
        <v>213</v>
      </c>
      <c r="F21" s="10">
        <v>0</v>
      </c>
      <c r="G21" s="15">
        <v>0</v>
      </c>
      <c r="H21" s="15">
        <v>0</v>
      </c>
      <c r="I21" s="15">
        <v>351</v>
      </c>
      <c r="J21" s="15">
        <v>58</v>
      </c>
      <c r="K21" s="15">
        <v>184</v>
      </c>
      <c r="L21" s="15"/>
      <c r="M21" s="15"/>
      <c r="N21" s="16"/>
      <c r="O21" s="12">
        <f t="shared" si="0"/>
        <v>1468</v>
      </c>
      <c r="P21" s="41">
        <f t="shared" si="1"/>
        <v>12.440677966101696</v>
      </c>
      <c r="Q21" s="53">
        <f t="shared" si="2"/>
        <v>11</v>
      </c>
      <c r="R21" s="42">
        <v>7</v>
      </c>
      <c r="S21" s="42">
        <v>4</v>
      </c>
      <c r="T21" s="42">
        <v>0</v>
      </c>
    </row>
    <row r="22" spans="1:20" ht="15" customHeight="1" x14ac:dyDescent="0.2">
      <c r="A22" s="13">
        <v>16</v>
      </c>
      <c r="B22" s="14" t="s">
        <v>32</v>
      </c>
      <c r="C22" s="9">
        <v>318</v>
      </c>
      <c r="D22" s="10">
        <v>243</v>
      </c>
      <c r="E22" s="10">
        <v>117</v>
      </c>
      <c r="F22" s="10">
        <v>0</v>
      </c>
      <c r="G22" s="15">
        <v>0</v>
      </c>
      <c r="H22" s="15">
        <v>0</v>
      </c>
      <c r="I22" s="15">
        <v>169</v>
      </c>
      <c r="J22" s="15">
        <v>187</v>
      </c>
      <c r="K22" s="15">
        <v>252</v>
      </c>
      <c r="L22" s="15"/>
      <c r="M22" s="15"/>
      <c r="N22" s="16"/>
      <c r="O22" s="12">
        <f t="shared" si="0"/>
        <v>1286</v>
      </c>
      <c r="P22" s="41">
        <f t="shared" si="1"/>
        <v>10.898305084745763</v>
      </c>
      <c r="Q22" s="53">
        <f t="shared" si="2"/>
        <v>12</v>
      </c>
      <c r="R22" s="42">
        <v>10</v>
      </c>
      <c r="S22" s="42">
        <v>2</v>
      </c>
      <c r="T22" s="42">
        <v>0</v>
      </c>
    </row>
    <row r="23" spans="1:20" ht="15" customHeight="1" x14ac:dyDescent="0.2">
      <c r="A23" s="7">
        <v>17</v>
      </c>
      <c r="B23" s="14" t="s">
        <v>40</v>
      </c>
      <c r="C23" s="9">
        <v>207</v>
      </c>
      <c r="D23" s="10">
        <v>234</v>
      </c>
      <c r="E23" s="10">
        <v>100</v>
      </c>
      <c r="F23" s="10">
        <v>0</v>
      </c>
      <c r="G23" s="15">
        <v>0</v>
      </c>
      <c r="H23" s="15">
        <v>0</v>
      </c>
      <c r="I23" s="15">
        <v>271</v>
      </c>
      <c r="J23" s="15">
        <v>209</v>
      </c>
      <c r="K23" s="15">
        <v>237</v>
      </c>
      <c r="L23" s="15"/>
      <c r="M23" s="15"/>
      <c r="N23" s="16"/>
      <c r="O23" s="12">
        <f t="shared" si="0"/>
        <v>1258</v>
      </c>
      <c r="P23" s="41">
        <f t="shared" si="1"/>
        <v>10.661016949152541</v>
      </c>
      <c r="Q23" s="53">
        <f t="shared" si="2"/>
        <v>5</v>
      </c>
      <c r="R23" s="42">
        <v>3</v>
      </c>
      <c r="S23" s="42">
        <v>2</v>
      </c>
      <c r="T23" s="42">
        <v>0</v>
      </c>
    </row>
    <row r="24" spans="1:20" ht="15" customHeight="1" x14ac:dyDescent="0.2">
      <c r="A24" s="13">
        <v>18</v>
      </c>
      <c r="B24" s="14" t="s">
        <v>26</v>
      </c>
      <c r="C24" s="9">
        <v>447</v>
      </c>
      <c r="D24" s="10">
        <v>431</v>
      </c>
      <c r="E24" s="10">
        <v>233</v>
      </c>
      <c r="F24" s="10">
        <v>0</v>
      </c>
      <c r="G24" s="15">
        <v>0</v>
      </c>
      <c r="H24" s="15">
        <v>0</v>
      </c>
      <c r="I24" s="15">
        <v>0</v>
      </c>
      <c r="J24" s="15">
        <v>0</v>
      </c>
      <c r="K24" s="15">
        <v>136</v>
      </c>
      <c r="L24" s="15"/>
      <c r="M24" s="15"/>
      <c r="N24" s="16"/>
      <c r="O24" s="12">
        <f t="shared" si="0"/>
        <v>1247</v>
      </c>
      <c r="P24" s="41">
        <f t="shared" si="1"/>
        <v>10.567796610169491</v>
      </c>
      <c r="Q24" s="53">
        <f t="shared" si="2"/>
        <v>14</v>
      </c>
      <c r="R24" s="42">
        <v>11</v>
      </c>
      <c r="S24" s="42">
        <v>3</v>
      </c>
      <c r="T24" s="42">
        <v>0</v>
      </c>
    </row>
    <row r="25" spans="1:20" ht="15" customHeight="1" x14ac:dyDescent="0.2">
      <c r="A25" s="7">
        <v>19</v>
      </c>
      <c r="B25" s="14" t="s">
        <v>39</v>
      </c>
      <c r="C25" s="9">
        <v>264</v>
      </c>
      <c r="D25" s="10">
        <v>271</v>
      </c>
      <c r="E25" s="10">
        <v>129</v>
      </c>
      <c r="F25" s="10">
        <v>0</v>
      </c>
      <c r="G25" s="15">
        <v>0</v>
      </c>
      <c r="H25" s="15">
        <v>0</v>
      </c>
      <c r="I25" s="15">
        <v>311</v>
      </c>
      <c r="J25" s="15">
        <v>139</v>
      </c>
      <c r="K25" s="15">
        <v>80</v>
      </c>
      <c r="L25" s="15"/>
      <c r="M25" s="15"/>
      <c r="N25" s="16"/>
      <c r="O25" s="12">
        <f t="shared" si="0"/>
        <v>1194</v>
      </c>
      <c r="P25" s="41">
        <f t="shared" si="1"/>
        <v>10.118644067796611</v>
      </c>
      <c r="Q25" s="53">
        <f t="shared" si="2"/>
        <v>7</v>
      </c>
      <c r="R25" s="42">
        <v>4</v>
      </c>
      <c r="S25" s="42">
        <v>3</v>
      </c>
      <c r="T25" s="42">
        <v>0</v>
      </c>
    </row>
    <row r="26" spans="1:20" ht="15" customHeight="1" x14ac:dyDescent="0.2">
      <c r="A26" s="13">
        <v>20</v>
      </c>
      <c r="B26" s="14" t="s">
        <v>25</v>
      </c>
      <c r="C26" s="9">
        <v>159</v>
      </c>
      <c r="D26" s="10">
        <v>168</v>
      </c>
      <c r="E26" s="10">
        <v>102</v>
      </c>
      <c r="F26" s="10">
        <v>0</v>
      </c>
      <c r="G26" s="15">
        <v>0</v>
      </c>
      <c r="H26" s="15">
        <v>0</v>
      </c>
      <c r="I26" s="15">
        <v>115</v>
      </c>
      <c r="J26" s="15">
        <v>162</v>
      </c>
      <c r="K26" s="15">
        <v>133</v>
      </c>
      <c r="L26" s="15"/>
      <c r="M26" s="15"/>
      <c r="N26" s="16"/>
      <c r="O26" s="12">
        <f t="shared" si="0"/>
        <v>839</v>
      </c>
      <c r="P26" s="41">
        <f t="shared" si="1"/>
        <v>7.1101694915254239</v>
      </c>
      <c r="Q26" s="53">
        <f t="shared" si="2"/>
        <v>9</v>
      </c>
      <c r="R26" s="42">
        <v>7</v>
      </c>
      <c r="S26" s="42">
        <v>2</v>
      </c>
      <c r="T26" s="42">
        <v>0</v>
      </c>
    </row>
    <row r="27" spans="1:20" ht="15" customHeight="1" x14ac:dyDescent="0.2">
      <c r="A27" s="7">
        <v>21</v>
      </c>
      <c r="B27" s="14" t="s">
        <v>17</v>
      </c>
      <c r="C27" s="9">
        <v>154</v>
      </c>
      <c r="D27" s="10">
        <v>139</v>
      </c>
      <c r="E27" s="10">
        <v>80</v>
      </c>
      <c r="F27" s="10">
        <v>0</v>
      </c>
      <c r="G27" s="15">
        <v>0</v>
      </c>
      <c r="H27" s="15">
        <v>0</v>
      </c>
      <c r="I27" s="15">
        <v>227</v>
      </c>
      <c r="J27" s="15">
        <v>79</v>
      </c>
      <c r="K27" s="15">
        <v>97</v>
      </c>
      <c r="L27" s="15"/>
      <c r="M27" s="15"/>
      <c r="N27" s="16"/>
      <c r="O27" s="12">
        <f t="shared" si="0"/>
        <v>776</v>
      </c>
      <c r="P27" s="41">
        <f t="shared" si="1"/>
        <v>6.5762711864406782</v>
      </c>
      <c r="Q27" s="53">
        <f t="shared" si="2"/>
        <v>8</v>
      </c>
      <c r="R27" s="42">
        <v>7</v>
      </c>
      <c r="S27" s="42">
        <v>1</v>
      </c>
      <c r="T27" s="42">
        <v>0</v>
      </c>
    </row>
    <row r="28" spans="1:20" ht="15" customHeight="1" x14ac:dyDescent="0.2">
      <c r="A28" s="13">
        <v>22</v>
      </c>
      <c r="B28" s="14" t="s">
        <v>35</v>
      </c>
      <c r="C28" s="9">
        <v>186</v>
      </c>
      <c r="D28" s="10">
        <v>144</v>
      </c>
      <c r="E28" s="10">
        <v>60</v>
      </c>
      <c r="F28" s="10">
        <v>0</v>
      </c>
      <c r="G28" s="15">
        <v>0</v>
      </c>
      <c r="H28" s="15">
        <v>0</v>
      </c>
      <c r="I28" s="15">
        <v>110</v>
      </c>
      <c r="J28" s="15">
        <v>43</v>
      </c>
      <c r="K28" s="15">
        <v>0</v>
      </c>
      <c r="L28" s="15"/>
      <c r="M28" s="15"/>
      <c r="N28" s="16"/>
      <c r="O28" s="12">
        <f t="shared" si="0"/>
        <v>543</v>
      </c>
      <c r="P28" s="41">
        <f t="shared" si="1"/>
        <v>4.601694915254237</v>
      </c>
      <c r="Q28" s="53">
        <f t="shared" si="2"/>
        <v>7</v>
      </c>
      <c r="R28" s="42">
        <v>4</v>
      </c>
      <c r="S28" s="42">
        <v>3</v>
      </c>
      <c r="T28" s="42">
        <v>0</v>
      </c>
    </row>
    <row r="29" spans="1:20" ht="15" customHeight="1" x14ac:dyDescent="0.2">
      <c r="A29" s="7">
        <v>23</v>
      </c>
      <c r="B29" s="14" t="s">
        <v>41</v>
      </c>
      <c r="C29" s="9">
        <v>92</v>
      </c>
      <c r="D29" s="10">
        <v>72</v>
      </c>
      <c r="E29" s="10">
        <v>47</v>
      </c>
      <c r="F29" s="10">
        <v>0</v>
      </c>
      <c r="G29" s="15">
        <v>0</v>
      </c>
      <c r="H29" s="15">
        <v>0</v>
      </c>
      <c r="I29" s="15">
        <v>98</v>
      </c>
      <c r="J29" s="15">
        <v>83</v>
      </c>
      <c r="K29" s="15">
        <v>81</v>
      </c>
      <c r="L29" s="15"/>
      <c r="M29" s="15"/>
      <c r="N29" s="16"/>
      <c r="O29" s="12">
        <f t="shared" si="0"/>
        <v>473</v>
      </c>
      <c r="P29" s="41">
        <f t="shared" si="1"/>
        <v>4.0084745762711869</v>
      </c>
      <c r="Q29" s="53">
        <f t="shared" si="2"/>
        <v>5</v>
      </c>
      <c r="R29" s="42">
        <v>4</v>
      </c>
      <c r="S29" s="42">
        <v>1</v>
      </c>
      <c r="T29" s="42">
        <v>0</v>
      </c>
    </row>
    <row r="30" spans="1:20" ht="15" customHeight="1" x14ac:dyDescent="0.2">
      <c r="A30" s="13">
        <v>24</v>
      </c>
      <c r="B30" s="14" t="s">
        <v>34</v>
      </c>
      <c r="C30" s="9">
        <v>107</v>
      </c>
      <c r="D30" s="10">
        <v>106</v>
      </c>
      <c r="E30" s="10">
        <v>47</v>
      </c>
      <c r="F30" s="10">
        <v>0</v>
      </c>
      <c r="G30" s="15">
        <v>0</v>
      </c>
      <c r="H30" s="15">
        <v>0</v>
      </c>
      <c r="I30" s="15">
        <v>66</v>
      </c>
      <c r="J30" s="15">
        <v>73</v>
      </c>
      <c r="K30" s="15">
        <v>39</v>
      </c>
      <c r="L30" s="15"/>
      <c r="M30" s="15"/>
      <c r="N30" s="16"/>
      <c r="O30" s="12">
        <f t="shared" si="0"/>
        <v>438</v>
      </c>
      <c r="P30" s="41">
        <f t="shared" si="1"/>
        <v>3.7118644067796609</v>
      </c>
      <c r="Q30" s="53">
        <f t="shared" si="2"/>
        <v>5</v>
      </c>
      <c r="R30" s="42">
        <v>3</v>
      </c>
      <c r="S30" s="42">
        <v>2</v>
      </c>
      <c r="T30" s="42">
        <v>0</v>
      </c>
    </row>
    <row r="31" spans="1:20" s="21" customFormat="1" ht="15" customHeight="1" x14ac:dyDescent="0.2">
      <c r="A31" s="7">
        <v>25</v>
      </c>
      <c r="B31" s="17" t="s">
        <v>33</v>
      </c>
      <c r="C31" s="18">
        <v>106</v>
      </c>
      <c r="D31" s="19">
        <v>80</v>
      </c>
      <c r="E31" s="19">
        <v>62</v>
      </c>
      <c r="F31" s="19">
        <v>0</v>
      </c>
      <c r="G31" s="19">
        <v>0</v>
      </c>
      <c r="H31" s="19">
        <v>0</v>
      </c>
      <c r="I31" s="19">
        <v>0</v>
      </c>
      <c r="J31" s="19">
        <v>1</v>
      </c>
      <c r="K31" s="19">
        <v>62</v>
      </c>
      <c r="L31" s="19"/>
      <c r="M31" s="19"/>
      <c r="N31" s="20"/>
      <c r="O31" s="12">
        <f t="shared" si="0"/>
        <v>311</v>
      </c>
      <c r="P31" s="41">
        <f t="shared" si="1"/>
        <v>2.6355932203389831</v>
      </c>
      <c r="Q31" s="53">
        <f t="shared" si="2"/>
        <v>5</v>
      </c>
      <c r="R31" s="43">
        <v>4</v>
      </c>
      <c r="S31" s="43">
        <v>1</v>
      </c>
      <c r="T31" s="43">
        <v>0</v>
      </c>
    </row>
    <row r="32" spans="1:20" s="21" customFormat="1" ht="15" hidden="1" customHeight="1" x14ac:dyDescent="0.2">
      <c r="A32" s="45"/>
      <c r="B32" s="46"/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9"/>
      <c r="O32" s="50"/>
      <c r="P32" s="51"/>
      <c r="Q32" s="51"/>
      <c r="R32" s="43"/>
      <c r="S32" s="43"/>
      <c r="T32" s="43"/>
    </row>
    <row r="33" spans="1:20" s="21" customFormat="1" ht="15" hidden="1" customHeight="1" x14ac:dyDescent="0.2">
      <c r="A33" s="45"/>
      <c r="B33" s="46"/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9"/>
      <c r="O33" s="50"/>
      <c r="P33" s="51"/>
      <c r="Q33" s="51"/>
      <c r="R33" s="43"/>
      <c r="S33" s="43"/>
      <c r="T33" s="43"/>
    </row>
    <row r="34" spans="1:20" s="21" customFormat="1" ht="15" hidden="1" customHeight="1" x14ac:dyDescent="0.2">
      <c r="A34" s="45"/>
      <c r="B34" s="46"/>
      <c r="C34" s="47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9"/>
      <c r="O34" s="50"/>
      <c r="P34" s="51"/>
      <c r="Q34" s="51"/>
      <c r="R34" s="43"/>
      <c r="S34" s="43"/>
      <c r="T34" s="43"/>
    </row>
    <row r="35" spans="1:20" ht="17.25" customHeight="1" thickBot="1" x14ac:dyDescent="0.25">
      <c r="A35" s="64" t="s">
        <v>13</v>
      </c>
      <c r="B35" s="65"/>
      <c r="C35" s="22">
        <f t="shared" ref="C35:I35" si="3">SUM(C7:C31)</f>
        <v>18466</v>
      </c>
      <c r="D35" s="22">
        <f t="shared" si="3"/>
        <v>17181</v>
      </c>
      <c r="E35" s="22">
        <f t="shared" si="3"/>
        <v>7970</v>
      </c>
      <c r="F35" s="22">
        <f t="shared" si="3"/>
        <v>0</v>
      </c>
      <c r="G35" s="22">
        <f t="shared" si="3"/>
        <v>0</v>
      </c>
      <c r="H35" s="22">
        <f t="shared" si="3"/>
        <v>0</v>
      </c>
      <c r="I35" s="22">
        <f t="shared" si="3"/>
        <v>5607</v>
      </c>
      <c r="J35" s="22">
        <f>SUM(J7:J31)</f>
        <v>4899</v>
      </c>
      <c r="K35" s="22">
        <f t="shared" ref="K35" si="4">SUM(K7:K31)</f>
        <v>7582</v>
      </c>
      <c r="L35" s="22">
        <f t="shared" ref="L35:N35" si="5">SUM(L7:L31)</f>
        <v>0</v>
      </c>
      <c r="M35" s="22">
        <f t="shared" si="5"/>
        <v>0</v>
      </c>
      <c r="N35" s="22">
        <f t="shared" si="5"/>
        <v>0</v>
      </c>
      <c r="O35" s="22">
        <f>SUM(O7:O31)</f>
        <v>61705</v>
      </c>
      <c r="P35" s="44">
        <f>O35/(SUM($C$5:$N$5))</f>
        <v>522.92372881355936</v>
      </c>
      <c r="Q35" s="44">
        <f>SUM(Q7:Q31)</f>
        <v>401</v>
      </c>
      <c r="R35" s="44">
        <f>SUM(R7:R31)</f>
        <v>245</v>
      </c>
      <c r="S35" s="44">
        <f>SUM(S7:S31)</f>
        <v>155</v>
      </c>
      <c r="T35" s="44">
        <f>SUM(T7:T31)</f>
        <v>1</v>
      </c>
    </row>
    <row r="36" spans="1:20" ht="13.5" x14ac:dyDescent="0.2">
      <c r="A36" s="23"/>
      <c r="B36" s="24"/>
      <c r="L36" s="66" t="s">
        <v>15</v>
      </c>
      <c r="M36" s="66"/>
      <c r="N36" s="66"/>
      <c r="O36" s="66"/>
      <c r="P36" s="26">
        <f>P35</f>
        <v>522.92372881355936</v>
      </c>
      <c r="Q36" s="31"/>
    </row>
    <row r="37" spans="1:20" ht="17.25" thickBot="1" x14ac:dyDescent="0.25">
      <c r="B37" s="27"/>
      <c r="L37" s="67" t="s">
        <v>16</v>
      </c>
      <c r="M37" s="67"/>
      <c r="N37" s="67"/>
      <c r="O37" s="67"/>
      <c r="P37" s="28">
        <f>P36/8</f>
        <v>65.365466101694921</v>
      </c>
      <c r="Q37" s="31"/>
    </row>
    <row r="38" spans="1:20" ht="16.5" x14ac:dyDescent="0.2">
      <c r="A38" s="29"/>
      <c r="B38" s="27"/>
      <c r="L38" s="30"/>
      <c r="M38" s="30"/>
      <c r="N38" s="30"/>
      <c r="O38" s="30"/>
      <c r="P38" s="31"/>
      <c r="Q38" s="31"/>
    </row>
    <row r="39" spans="1:20" ht="16.5" x14ac:dyDescent="0.2">
      <c r="A39" s="29"/>
      <c r="B39" s="27"/>
    </row>
    <row r="55" spans="1:20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3"/>
      <c r="L55" s="33"/>
      <c r="M55" s="33"/>
      <c r="N55" s="33"/>
      <c r="O55" s="33"/>
      <c r="P55" s="32"/>
      <c r="Q55" s="32"/>
    </row>
    <row r="56" spans="1:20" x14ac:dyDescent="0.2">
      <c r="A56" s="34"/>
      <c r="C56" s="35"/>
      <c r="D56" s="32"/>
      <c r="E56" s="32"/>
      <c r="F56" s="32"/>
      <c r="G56" s="32"/>
      <c r="H56" s="32"/>
      <c r="I56" s="32"/>
      <c r="J56" s="32"/>
      <c r="K56" s="33"/>
      <c r="L56" s="33"/>
      <c r="M56" s="33"/>
      <c r="N56" s="33"/>
      <c r="O56" s="33"/>
      <c r="P56" s="32"/>
      <c r="Q56" s="32"/>
      <c r="R56" s="36"/>
    </row>
    <row r="57" spans="1:20" ht="12.75" customHeight="1" x14ac:dyDescent="0.2">
      <c r="A57" s="37"/>
      <c r="C57" s="35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8"/>
    </row>
    <row r="58" spans="1:20" x14ac:dyDescent="0.2">
      <c r="A58" s="39"/>
      <c r="B58" s="39"/>
      <c r="C58" s="32"/>
      <c r="D58" s="32"/>
      <c r="E58" s="32"/>
      <c r="F58" s="32"/>
      <c r="G58" s="32"/>
      <c r="H58" s="32"/>
      <c r="I58" s="32"/>
      <c r="J58" s="32"/>
      <c r="K58" s="33"/>
      <c r="L58" s="33"/>
      <c r="M58" s="33"/>
      <c r="N58" s="33"/>
      <c r="O58" s="33"/>
      <c r="P58" s="32"/>
      <c r="Q58" s="32"/>
    </row>
    <row r="59" spans="1:20" x14ac:dyDescent="0.2">
      <c r="A59" s="40"/>
      <c r="B59" s="39"/>
      <c r="C59" s="32"/>
      <c r="D59" s="32"/>
      <c r="E59" s="32"/>
      <c r="F59" s="32"/>
      <c r="G59" s="32"/>
      <c r="H59" s="32"/>
      <c r="I59" s="32"/>
      <c r="J59" s="32"/>
      <c r="K59" s="33"/>
      <c r="L59" s="33"/>
      <c r="M59" s="33"/>
      <c r="N59" s="33"/>
      <c r="O59" s="33"/>
      <c r="P59" s="32"/>
      <c r="Q59" s="32"/>
    </row>
    <row r="61" spans="1:20" x14ac:dyDescent="0.2">
      <c r="A61" s="61" t="s">
        <v>51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</row>
    <row r="62" spans="1:20" x14ac:dyDescent="0.2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</row>
    <row r="64" spans="1:20" x14ac:dyDescent="0.2">
      <c r="A64" s="59" t="s">
        <v>43</v>
      </c>
      <c r="B64" s="23"/>
    </row>
    <row r="65" spans="1:2" x14ac:dyDescent="0.2">
      <c r="A65" s="59" t="s">
        <v>50</v>
      </c>
      <c r="B65" s="23"/>
    </row>
  </sheetData>
  <mergeCells count="6">
    <mergeCell ref="A3:S3"/>
    <mergeCell ref="A61:T62"/>
    <mergeCell ref="A4:R4"/>
    <mergeCell ref="A35:B35"/>
    <mergeCell ref="L36:O36"/>
    <mergeCell ref="L37:O37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2.7</vt:lpstr>
      <vt:lpstr>'2.7'!Área_de_impresión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2019-02-18T17:25:09Z</cp:lastPrinted>
  <dcterms:created xsi:type="dcterms:W3CDTF">2011-02-10T16:18:34Z</dcterms:created>
  <dcterms:modified xsi:type="dcterms:W3CDTF">2020-10-12T21:53:02Z</dcterms:modified>
</cp:coreProperties>
</file>