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390" yWindow="330" windowWidth="14775" windowHeight="10890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'2.9'!$A$1:$S$43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D22" i="1"/>
  <c r="D28" i="1"/>
  <c r="D18" i="1"/>
  <c r="E35" i="1" l="1"/>
  <c r="D10" i="1"/>
  <c r="H10" i="1" s="1"/>
  <c r="D23" i="1"/>
  <c r="F23" i="1" s="1"/>
  <c r="D29" i="1"/>
  <c r="N29" i="1" s="1"/>
  <c r="D17" i="1"/>
  <c r="D14" i="1"/>
  <c r="D31" i="1"/>
  <c r="R31" i="1" s="1"/>
  <c r="D20" i="1"/>
  <c r="D19" i="1"/>
  <c r="P19" i="1" s="1"/>
  <c r="D26" i="1"/>
  <c r="O35" i="1"/>
  <c r="M35" i="1"/>
  <c r="K35" i="1"/>
  <c r="D12" i="1"/>
  <c r="N12" i="1" s="1"/>
  <c r="Q35" i="1"/>
  <c r="D27" i="1"/>
  <c r="D16" i="1"/>
  <c r="R16" i="1" s="1"/>
  <c r="D8" i="1"/>
  <c r="P8" i="1" s="1"/>
  <c r="F18" i="1"/>
  <c r="N25" i="1"/>
  <c r="D13" i="1"/>
  <c r="D9" i="1"/>
  <c r="I35" i="1"/>
  <c r="D30" i="1"/>
  <c r="L30" i="1" s="1"/>
  <c r="D24" i="1"/>
  <c r="P24" i="1" s="1"/>
  <c r="G35" i="1"/>
  <c r="D21" i="1"/>
  <c r="N21" i="1" s="1"/>
  <c r="D15" i="1"/>
  <c r="F15" i="1" s="1"/>
  <c r="D32" i="1"/>
  <c r="J32" i="1" s="1"/>
  <c r="D11" i="1"/>
  <c r="R11" i="1" s="1"/>
  <c r="F26" i="1" l="1"/>
  <c r="R26" i="1"/>
  <c r="L28" i="1"/>
  <c r="P28" i="1"/>
  <c r="N28" i="1"/>
  <c r="J28" i="1"/>
  <c r="R28" i="1"/>
  <c r="F28" i="1"/>
  <c r="H28" i="1"/>
  <c r="P9" i="1"/>
  <c r="H9" i="1"/>
  <c r="F9" i="1"/>
  <c r="L14" i="1"/>
  <c r="R14" i="1"/>
  <c r="H14" i="1"/>
  <c r="F13" i="1"/>
  <c r="H13" i="1"/>
  <c r="J17" i="1"/>
  <c r="H17" i="1"/>
  <c r="F17" i="1"/>
  <c r="H22" i="1"/>
  <c r="F22" i="1"/>
  <c r="L27" i="1"/>
  <c r="R27" i="1"/>
  <c r="H27" i="1"/>
  <c r="F27" i="1"/>
  <c r="R20" i="1"/>
  <c r="H20" i="1"/>
  <c r="N26" i="1"/>
  <c r="P10" i="1"/>
  <c r="N31" i="1"/>
  <c r="J26" i="1"/>
  <c r="F14" i="1"/>
  <c r="P22" i="1"/>
  <c r="F10" i="1"/>
  <c r="N27" i="1"/>
  <c r="N20" i="1"/>
  <c r="N19" i="1"/>
  <c r="H19" i="1"/>
  <c r="J27" i="1"/>
  <c r="J10" i="1"/>
  <c r="N14" i="1"/>
  <c r="R19" i="1"/>
  <c r="F19" i="1"/>
  <c r="P21" i="1"/>
  <c r="H32" i="1"/>
  <c r="H21" i="1"/>
  <c r="J15" i="1"/>
  <c r="J21" i="1"/>
  <c r="L17" i="1"/>
  <c r="R21" i="1"/>
  <c r="N10" i="1"/>
  <c r="L21" i="1"/>
  <c r="L15" i="1"/>
  <c r="N9" i="1"/>
  <c r="H15" i="1"/>
  <c r="H12" i="1"/>
  <c r="F32" i="1"/>
  <c r="P17" i="1"/>
  <c r="R15" i="1"/>
  <c r="J9" i="1"/>
  <c r="F21" i="1"/>
  <c r="P12" i="1"/>
  <c r="P15" i="1"/>
  <c r="L9" i="1"/>
  <c r="R32" i="1"/>
  <c r="H8" i="1"/>
  <c r="L26" i="1"/>
  <c r="N32" i="1"/>
  <c r="N17" i="1"/>
  <c r="P32" i="1"/>
  <c r="J8" i="1"/>
  <c r="R22" i="1"/>
  <c r="R23" i="1"/>
  <c r="L32" i="1"/>
  <c r="J22" i="1"/>
  <c r="L22" i="1"/>
  <c r="L11" i="1"/>
  <c r="H31" i="1"/>
  <c r="J19" i="1"/>
  <c r="H25" i="1"/>
  <c r="P20" i="1"/>
  <c r="H23" i="1"/>
  <c r="P25" i="1"/>
  <c r="F25" i="1"/>
  <c r="J23" i="1"/>
  <c r="N22" i="1"/>
  <c r="L8" i="1"/>
  <c r="P26" i="1"/>
  <c r="L19" i="1"/>
  <c r="F30" i="1"/>
  <c r="P18" i="1"/>
  <c r="F20" i="1"/>
  <c r="L20" i="1"/>
  <c r="R18" i="1"/>
  <c r="H18" i="1"/>
  <c r="P14" i="1"/>
  <c r="P27" i="1"/>
  <c r="L18" i="1"/>
  <c r="J14" i="1"/>
  <c r="J18" i="1"/>
  <c r="N18" i="1"/>
  <c r="P11" i="1"/>
  <c r="N15" i="1"/>
  <c r="R30" i="1"/>
  <c r="J30" i="1"/>
  <c r="J20" i="1"/>
  <c r="N23" i="1"/>
  <c r="P29" i="1"/>
  <c r="P30" i="1"/>
  <c r="F8" i="1"/>
  <c r="R29" i="1"/>
  <c r="P16" i="1"/>
  <c r="N8" i="1"/>
  <c r="R8" i="1"/>
  <c r="H30" i="1"/>
  <c r="N13" i="1"/>
  <c r="J13" i="1"/>
  <c r="L12" i="1"/>
  <c r="P31" i="1"/>
  <c r="H11" i="1"/>
  <c r="J31" i="1"/>
  <c r="R24" i="1"/>
  <c r="L31" i="1"/>
  <c r="J29" i="1"/>
  <c r="L23" i="1"/>
  <c r="P23" i="1"/>
  <c r="L29" i="1"/>
  <c r="J11" i="1"/>
  <c r="L10" i="1"/>
  <c r="H26" i="1"/>
  <c r="F11" i="1"/>
  <c r="L13" i="1"/>
  <c r="F29" i="1"/>
  <c r="R12" i="1"/>
  <c r="R17" i="1"/>
  <c r="N11" i="1"/>
  <c r="R25" i="1"/>
  <c r="R9" i="1"/>
  <c r="R10" i="1"/>
  <c r="L25" i="1"/>
  <c r="J12" i="1"/>
  <c r="F16" i="1"/>
  <c r="L24" i="1"/>
  <c r="J16" i="1"/>
  <c r="H16" i="1"/>
  <c r="J25" i="1"/>
  <c r="J24" i="1"/>
  <c r="N24" i="1"/>
  <c r="D35" i="1"/>
  <c r="L16" i="1"/>
  <c r="F31" i="1"/>
  <c r="P13" i="1"/>
  <c r="H29" i="1"/>
  <c r="F12" i="1"/>
  <c r="N30" i="1"/>
  <c r="R13" i="1"/>
  <c r="N16" i="1"/>
  <c r="F24" i="1"/>
  <c r="H24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<sst xmlns="http://schemas.openxmlformats.org/spreadsheetml/2006/main" count="77" uniqueCount="70">
  <si>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</si>
  <si>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</si>
  <si>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</si>
  <si>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</si>
  <si>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</si>
  <si>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</si>
  <si>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</si>
  <si>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</si>
  <si>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</si>
  <si>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</si>
  <si>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</si>
  <si>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</si>
  <si>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</si>
  <si>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</si>
  <si>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</si>
  <si>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</si>
  <si>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</si>
  <si>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</si>
  <si>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</si>
  <si>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</si>
  <si>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</si>
  <si>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</si>
  <si>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</si>
  <si>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</si>
  <si>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</si>
  <si>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</si>
  <si>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</si>
  <si>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</si>
  <si>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</si>
  <si>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</si>
  <si>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</si>
  <si>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</si>
  <si>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</si>
  <si>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</si>
  <si>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</si>
  <si>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</si>
  <si>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</si>
  <si>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</si>
  <si>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Cuadro N° 2.9</t>
  </si>
  <si>
    <t>(/2) Comprende los 43 distritos que conforman la provincia de Lima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</si>
  <si>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</si>
  <si>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Elaboración : SISEGC - UPPM - AURORA</t>
  </si>
  <si>
    <t>57,2%</t>
  </si>
  <si>
    <t>65,7%</t>
  </si>
  <si>
    <t>65,3%</t>
  </si>
  <si>
    <t>55,3%</t>
  </si>
  <si>
    <t>52,6%</t>
  </si>
  <si>
    <t>63,8%</t>
  </si>
  <si>
    <t>59,4%</t>
  </si>
  <si>
    <t>54,8%</t>
  </si>
  <si>
    <t>63,4%</t>
  </si>
  <si>
    <t>53,4%</t>
  </si>
  <si>
    <t>45,8%</t>
  </si>
  <si>
    <t>61,2%</t>
  </si>
  <si>
    <t>63,6%</t>
  </si>
  <si>
    <t>55,2%</t>
  </si>
  <si>
    <t>72,8%</t>
  </si>
  <si>
    <t>59,9%</t>
  </si>
  <si>
    <t>47,3%</t>
  </si>
  <si>
    <t>43,3%</t>
  </si>
  <si>
    <t>58,0%</t>
  </si>
  <si>
    <t>55,7%</t>
  </si>
  <si>
    <t>67,3%</t>
  </si>
  <si>
    <t>54,3%</t>
  </si>
  <si>
    <t>50,6%</t>
  </si>
  <si>
    <t>49,8%</t>
  </si>
  <si>
    <t>61,9%</t>
  </si>
  <si>
    <t>Violencia psicológica, física y/o sexual (/1) ENDES 2019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</si>
  <si>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</si>
  <si>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Periodo : Enero - Setiembre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</si>
</sst>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14" fillId="2" borderId="0" xfId="2" applyFont="1" applyFill="1" applyAlignment="1">
      <alignment vertical="center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left" vertical="center" wrapText="1"/>
    </xf>
    <xf numFmtId="0" fontId="11" fillId="2" borderId="9" xfId="5" applyFont="1" applyFill="1" applyBorder="1" applyAlignment="1">
      <alignment horizontal="left" vertical="center" wrapText="1"/>
    </xf>
    <xf numFmtId="0" fontId="11" fillId="2" borderId="10" xfId="5" applyFont="1" applyFill="1" applyBorder="1" applyAlignment="1">
      <alignment horizontal="left" vertical="center" wrapText="1"/>
    </xf>
    <xf numFmtId="0" fontId="11" fillId="2" borderId="11" xfId="5" applyFont="1" applyFill="1" applyBorder="1" applyAlignment="1">
      <alignment horizontal="left" vertical="center" wrapText="1"/>
    </xf>
    <xf numFmtId="0" fontId="11" fillId="2" borderId="12" xfId="5" applyFont="1" applyFill="1" applyBorder="1" applyAlignment="1">
      <alignment horizontal="left" vertical="center" wrapText="1"/>
    </xf>
    <xf numFmtId="0" fontId="11" fillId="2" borderId="13" xfId="5" applyFont="1" applyFill="1" applyBorder="1" applyAlignment="1">
      <alignment horizontal="left" vertical="center" wrapText="1"/>
    </xf>
  </cellXfs>
  <cellStyles count="6">
    <cellStyle name="Normal" xfId="0" builtinId="0"/>
    <cellStyle name="Normal 2" xfId="1"/>
    <cellStyle name="Normal 2 3" xfId="5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abSelected="1" view="pageBreakPreview" zoomScale="90" zoomScaleSheetLayoutView="90" workbookViewId="0">
      <pane ySplit="7" topLeftCell="A8" activePane="bottomLeft" state="frozen"/>
      <selection pane="bottomLeft" activeCell="R1" sqref="R1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69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67</v>
      </c>
    </row>
    <row r="8" spans="1:30" ht="18.75" customHeight="1" x14ac:dyDescent="0.2">
      <c r="A8" s="11">
        <v>1</v>
      </c>
      <c r="B8" s="12" t="s">
        <v>40</v>
      </c>
      <c r="C8" s="13"/>
      <c r="D8" s="14">
        <f t="shared" ref="D8:D32" si="0">E8+G8+I8+K8+M8+O8+Q8</f>
        <v>18355</v>
      </c>
      <c r="E8" s="15">
        <v>1191</v>
      </c>
      <c r="F8" s="13">
        <f t="shared" ref="F8:F32" si="1">E8/D8</f>
        <v>6.4886951784254965E-2</v>
      </c>
      <c r="G8" s="15">
        <v>2356</v>
      </c>
      <c r="H8" s="13">
        <f t="shared" ref="H8:H32" si="2">G8/$D8</f>
        <v>0.12835739580495778</v>
      </c>
      <c r="I8" s="15">
        <v>1376</v>
      </c>
      <c r="J8" s="13">
        <f t="shared" ref="J8:J32" si="3">I8/$D8</f>
        <v>7.4965949332606918E-2</v>
      </c>
      <c r="K8" s="15">
        <v>1110</v>
      </c>
      <c r="L8" s="13">
        <f t="shared" ref="L8:L32" si="4">K8/$D8</f>
        <v>6.0473985290111686E-2</v>
      </c>
      <c r="M8" s="16">
        <v>4159</v>
      </c>
      <c r="N8" s="13">
        <f t="shared" ref="N8:N32" si="5">M8/$D8</f>
        <v>0.22658676110051756</v>
      </c>
      <c r="O8" s="16">
        <v>6703</v>
      </c>
      <c r="P8" s="13">
        <f t="shared" ref="P8:P32" si="6">O8/$D8</f>
        <v>0.36518659765731409</v>
      </c>
      <c r="Q8" s="16">
        <v>1460</v>
      </c>
      <c r="R8" s="13">
        <f t="shared" ref="R8:R32" si="7">Q8/$D8</f>
        <v>7.9542359030236987E-2</v>
      </c>
      <c r="S8" s="40" t="s">
        <v>42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5557</v>
      </c>
      <c r="E9" s="15">
        <v>425</v>
      </c>
      <c r="F9" s="19">
        <f t="shared" si="1"/>
        <v>7.648011517005579E-2</v>
      </c>
      <c r="G9" s="15">
        <v>790</v>
      </c>
      <c r="H9" s="19">
        <f t="shared" si="2"/>
        <v>0.14216303761022134</v>
      </c>
      <c r="I9" s="15">
        <v>418</v>
      </c>
      <c r="J9" s="19">
        <f t="shared" si="3"/>
        <v>7.5220442684901925E-2</v>
      </c>
      <c r="K9" s="15">
        <v>347</v>
      </c>
      <c r="L9" s="19">
        <f t="shared" si="4"/>
        <v>6.2443764621198487E-2</v>
      </c>
      <c r="M9" s="16">
        <v>994</v>
      </c>
      <c r="N9" s="19">
        <f t="shared" si="5"/>
        <v>0.17887349289184812</v>
      </c>
      <c r="O9" s="16">
        <v>2063</v>
      </c>
      <c r="P9" s="19">
        <f t="shared" si="6"/>
        <v>0.371243476696059</v>
      </c>
      <c r="Q9" s="16">
        <v>520</v>
      </c>
      <c r="R9" s="19">
        <f t="shared" si="7"/>
        <v>9.3575670325715316E-2</v>
      </c>
      <c r="S9" s="40" t="s">
        <v>43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3738</v>
      </c>
      <c r="E10" s="15">
        <v>183</v>
      </c>
      <c r="F10" s="19">
        <f t="shared" si="1"/>
        <v>4.8956661316211875E-2</v>
      </c>
      <c r="G10" s="15">
        <v>375</v>
      </c>
      <c r="H10" s="19">
        <f t="shared" si="2"/>
        <v>0.10032102728731943</v>
      </c>
      <c r="I10" s="15">
        <v>226</v>
      </c>
      <c r="J10" s="19">
        <f t="shared" si="3"/>
        <v>6.0460139111824504E-2</v>
      </c>
      <c r="K10" s="15">
        <v>230</v>
      </c>
      <c r="L10" s="19">
        <f t="shared" si="4"/>
        <v>6.1530230069555915E-2</v>
      </c>
      <c r="M10" s="16">
        <v>948</v>
      </c>
      <c r="N10" s="19">
        <f t="shared" si="5"/>
        <v>0.2536115569823435</v>
      </c>
      <c r="O10" s="16">
        <v>1575</v>
      </c>
      <c r="P10" s="19">
        <f t="shared" si="6"/>
        <v>0.42134831460674155</v>
      </c>
      <c r="Q10" s="16">
        <v>201</v>
      </c>
      <c r="R10" s="19">
        <f t="shared" si="7"/>
        <v>5.3772070626003213E-2</v>
      </c>
      <c r="S10" s="40" t="s">
        <v>44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2">
      <c r="A11" s="17">
        <v>4</v>
      </c>
      <c r="B11" s="18" t="s">
        <v>23</v>
      </c>
      <c r="C11" s="19"/>
      <c r="D11" s="20">
        <f t="shared" si="0"/>
        <v>3629</v>
      </c>
      <c r="E11" s="15">
        <v>333</v>
      </c>
      <c r="F11" s="19">
        <f t="shared" si="1"/>
        <v>9.176081565169468E-2</v>
      </c>
      <c r="G11" s="15">
        <v>532</v>
      </c>
      <c r="H11" s="19">
        <f t="shared" si="2"/>
        <v>0.14659685863874344</v>
      </c>
      <c r="I11" s="15">
        <v>329</v>
      </c>
      <c r="J11" s="19">
        <f t="shared" si="3"/>
        <v>9.06585836318545E-2</v>
      </c>
      <c r="K11" s="15">
        <v>250</v>
      </c>
      <c r="L11" s="19">
        <f t="shared" si="4"/>
        <v>6.8889501240011017E-2</v>
      </c>
      <c r="M11" s="16">
        <v>865</v>
      </c>
      <c r="N11" s="19">
        <f t="shared" si="5"/>
        <v>0.23835767429043814</v>
      </c>
      <c r="O11" s="16">
        <v>1172</v>
      </c>
      <c r="P11" s="19">
        <f t="shared" si="6"/>
        <v>0.3229539818131717</v>
      </c>
      <c r="Q11" s="16">
        <v>148</v>
      </c>
      <c r="R11" s="19">
        <f t="shared" si="7"/>
        <v>4.0782584734086524E-2</v>
      </c>
      <c r="S11" s="40" t="s">
        <v>45</v>
      </c>
      <c r="T11" s="2"/>
    </row>
    <row r="12" spans="1:30" ht="18.75" customHeight="1" x14ac:dyDescent="0.2">
      <c r="A12" s="11">
        <v>5</v>
      </c>
      <c r="B12" s="18" t="s">
        <v>29</v>
      </c>
      <c r="C12" s="19"/>
      <c r="D12" s="20">
        <f t="shared" si="0"/>
        <v>3075</v>
      </c>
      <c r="E12" s="15">
        <v>64</v>
      </c>
      <c r="F12" s="19">
        <f t="shared" si="1"/>
        <v>2.0813008130081301E-2</v>
      </c>
      <c r="G12" s="15">
        <v>233</v>
      </c>
      <c r="H12" s="19">
        <f t="shared" si="2"/>
        <v>7.5772357723577238E-2</v>
      </c>
      <c r="I12" s="15">
        <v>175</v>
      </c>
      <c r="J12" s="19">
        <f t="shared" si="3"/>
        <v>5.6910569105691054E-2</v>
      </c>
      <c r="K12" s="15">
        <v>185</v>
      </c>
      <c r="L12" s="19">
        <f t="shared" si="4"/>
        <v>6.0162601626016263E-2</v>
      </c>
      <c r="M12" s="16">
        <v>928</v>
      </c>
      <c r="N12" s="19">
        <f t="shared" si="5"/>
        <v>0.30178861788617889</v>
      </c>
      <c r="O12" s="16">
        <v>1364</v>
      </c>
      <c r="P12" s="19">
        <f t="shared" si="6"/>
        <v>0.44357723577235775</v>
      </c>
      <c r="Q12" s="16">
        <v>126</v>
      </c>
      <c r="R12" s="19">
        <f t="shared" si="7"/>
        <v>4.0975609756097563E-2</v>
      </c>
      <c r="S12" s="40" t="s">
        <v>47</v>
      </c>
    </row>
    <row r="13" spans="1:30" s="21" customFormat="1" ht="18.75" customHeight="1" x14ac:dyDescent="0.2">
      <c r="A13" s="17">
        <v>6</v>
      </c>
      <c r="B13" s="18" t="s">
        <v>12</v>
      </c>
      <c r="C13" s="19"/>
      <c r="D13" s="20">
        <f t="shared" si="0"/>
        <v>2584</v>
      </c>
      <c r="E13" s="15">
        <v>143</v>
      </c>
      <c r="F13" s="19">
        <f t="shared" si="1"/>
        <v>5.5340557275541796E-2</v>
      </c>
      <c r="G13" s="15">
        <v>257</v>
      </c>
      <c r="H13" s="19">
        <f t="shared" si="2"/>
        <v>9.9458204334365322E-2</v>
      </c>
      <c r="I13" s="15">
        <v>205</v>
      </c>
      <c r="J13" s="19">
        <f t="shared" si="3"/>
        <v>7.9334365325077399E-2</v>
      </c>
      <c r="K13" s="15">
        <v>140</v>
      </c>
      <c r="L13" s="19">
        <f t="shared" si="4"/>
        <v>5.4179566563467493E-2</v>
      </c>
      <c r="M13" s="16">
        <v>611</v>
      </c>
      <c r="N13" s="19">
        <f t="shared" si="5"/>
        <v>0.23645510835913314</v>
      </c>
      <c r="O13" s="16">
        <v>1074</v>
      </c>
      <c r="P13" s="19">
        <f t="shared" si="6"/>
        <v>0.41563467492260064</v>
      </c>
      <c r="Q13" s="16">
        <v>154</v>
      </c>
      <c r="R13" s="19">
        <f t="shared" si="7"/>
        <v>5.9597523219814243E-2</v>
      </c>
      <c r="S13" s="40" t="s">
        <v>46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11">
        <v>7</v>
      </c>
      <c r="B14" s="18" t="s">
        <v>15</v>
      </c>
      <c r="C14" s="19"/>
      <c r="D14" s="20">
        <f t="shared" si="0"/>
        <v>2244</v>
      </c>
      <c r="E14" s="15">
        <v>96</v>
      </c>
      <c r="F14" s="19">
        <f t="shared" si="1"/>
        <v>4.2780748663101602E-2</v>
      </c>
      <c r="G14" s="15">
        <v>169</v>
      </c>
      <c r="H14" s="19">
        <f t="shared" si="2"/>
        <v>7.5311942959001787E-2</v>
      </c>
      <c r="I14" s="15">
        <v>137</v>
      </c>
      <c r="J14" s="19">
        <f t="shared" si="3"/>
        <v>6.105169340463458E-2</v>
      </c>
      <c r="K14" s="15">
        <v>130</v>
      </c>
      <c r="L14" s="19">
        <f t="shared" si="4"/>
        <v>5.7932263814616754E-2</v>
      </c>
      <c r="M14" s="16">
        <v>639</v>
      </c>
      <c r="N14" s="19">
        <f t="shared" si="5"/>
        <v>0.28475935828877003</v>
      </c>
      <c r="O14" s="16">
        <v>939</v>
      </c>
      <c r="P14" s="19">
        <f t="shared" si="6"/>
        <v>0.41844919786096257</v>
      </c>
      <c r="Q14" s="16">
        <v>134</v>
      </c>
      <c r="R14" s="19">
        <f t="shared" si="7"/>
        <v>5.9714795008912656E-2</v>
      </c>
      <c r="S14" s="40" t="s">
        <v>48</v>
      </c>
    </row>
    <row r="15" spans="1:30" s="21" customFormat="1" ht="18.75" customHeight="1" x14ac:dyDescent="0.2">
      <c r="A15" s="17">
        <v>8</v>
      </c>
      <c r="B15" s="18" t="s">
        <v>22</v>
      </c>
      <c r="C15" s="19"/>
      <c r="D15" s="20">
        <f t="shared" si="0"/>
        <v>1944</v>
      </c>
      <c r="E15" s="15">
        <v>103</v>
      </c>
      <c r="F15" s="19">
        <f t="shared" si="1"/>
        <v>5.2983539094650207E-2</v>
      </c>
      <c r="G15" s="15">
        <v>193</v>
      </c>
      <c r="H15" s="19">
        <f t="shared" si="2"/>
        <v>9.9279835390946508E-2</v>
      </c>
      <c r="I15" s="15">
        <v>129</v>
      </c>
      <c r="J15" s="19">
        <f t="shared" si="3"/>
        <v>6.6358024691358028E-2</v>
      </c>
      <c r="K15" s="15">
        <v>122</v>
      </c>
      <c r="L15" s="19">
        <f t="shared" si="4"/>
        <v>6.2757201646090541E-2</v>
      </c>
      <c r="M15" s="16">
        <v>526</v>
      </c>
      <c r="N15" s="19">
        <f t="shared" si="5"/>
        <v>0.27057613168724282</v>
      </c>
      <c r="O15" s="16">
        <v>734</v>
      </c>
      <c r="P15" s="19">
        <f t="shared" si="6"/>
        <v>0.37757201646090532</v>
      </c>
      <c r="Q15" s="16">
        <v>137</v>
      </c>
      <c r="R15" s="19">
        <f t="shared" si="7"/>
        <v>7.0473251028806583E-2</v>
      </c>
      <c r="S15" s="40" t="s">
        <v>49</v>
      </c>
      <c r="T15" s="2"/>
    </row>
    <row r="16" spans="1:30" ht="18.75" customHeight="1" x14ac:dyDescent="0.2">
      <c r="A16" s="11">
        <v>9</v>
      </c>
      <c r="B16" s="18" t="s">
        <v>24</v>
      </c>
      <c r="C16" s="19"/>
      <c r="D16" s="20">
        <f t="shared" si="0"/>
        <v>1930</v>
      </c>
      <c r="E16" s="15">
        <v>62</v>
      </c>
      <c r="F16" s="19">
        <f t="shared" si="1"/>
        <v>3.2124352331606217E-2</v>
      </c>
      <c r="G16" s="15">
        <v>175</v>
      </c>
      <c r="H16" s="19">
        <f t="shared" si="2"/>
        <v>9.0673575129533682E-2</v>
      </c>
      <c r="I16" s="15">
        <v>108</v>
      </c>
      <c r="J16" s="19">
        <f t="shared" si="3"/>
        <v>5.5958549222797929E-2</v>
      </c>
      <c r="K16" s="15">
        <v>118</v>
      </c>
      <c r="L16" s="19">
        <f t="shared" si="4"/>
        <v>6.1139896373056994E-2</v>
      </c>
      <c r="M16" s="16">
        <v>578</v>
      </c>
      <c r="N16" s="19">
        <f t="shared" si="5"/>
        <v>0.29948186528497411</v>
      </c>
      <c r="O16" s="16">
        <v>772</v>
      </c>
      <c r="P16" s="19">
        <f t="shared" si="6"/>
        <v>0.4</v>
      </c>
      <c r="Q16" s="16">
        <v>117</v>
      </c>
      <c r="R16" s="19">
        <f t="shared" si="7"/>
        <v>6.0621761658031091E-2</v>
      </c>
      <c r="S16" s="40" t="s">
        <v>52</v>
      </c>
    </row>
    <row r="17" spans="1:30" s="21" customFormat="1" ht="18.75" customHeight="1" x14ac:dyDescent="0.2">
      <c r="A17" s="17">
        <v>10</v>
      </c>
      <c r="B17" s="18" t="s">
        <v>17</v>
      </c>
      <c r="C17" s="19"/>
      <c r="D17" s="20">
        <f t="shared" si="0"/>
        <v>1828</v>
      </c>
      <c r="E17" s="15">
        <v>144</v>
      </c>
      <c r="F17" s="19">
        <f t="shared" si="1"/>
        <v>7.8774617067833702E-2</v>
      </c>
      <c r="G17" s="15">
        <v>267</v>
      </c>
      <c r="H17" s="19">
        <f t="shared" si="2"/>
        <v>0.1460612691466083</v>
      </c>
      <c r="I17" s="15">
        <v>169</v>
      </c>
      <c r="J17" s="19">
        <f t="shared" si="3"/>
        <v>9.245076586433261E-2</v>
      </c>
      <c r="K17" s="15">
        <v>136</v>
      </c>
      <c r="L17" s="19">
        <f t="shared" si="4"/>
        <v>7.4398249452954049E-2</v>
      </c>
      <c r="M17" s="16">
        <v>381</v>
      </c>
      <c r="N17" s="19">
        <f t="shared" si="5"/>
        <v>0.20842450765864332</v>
      </c>
      <c r="O17" s="16">
        <v>564</v>
      </c>
      <c r="P17" s="19">
        <f t="shared" si="6"/>
        <v>0.30853391684901532</v>
      </c>
      <c r="Q17" s="16">
        <v>167</v>
      </c>
      <c r="R17" s="19">
        <f t="shared" si="7"/>
        <v>9.1356673960612686E-2</v>
      </c>
      <c r="S17" s="40" t="s">
        <v>53</v>
      </c>
      <c r="T17" s="2"/>
    </row>
    <row r="18" spans="1:30" ht="18.75" customHeight="1" x14ac:dyDescent="0.2">
      <c r="A18" s="11">
        <v>11</v>
      </c>
      <c r="B18" s="18" t="s">
        <v>30</v>
      </c>
      <c r="C18" s="19"/>
      <c r="D18" s="20">
        <f t="shared" si="0"/>
        <v>1819</v>
      </c>
      <c r="E18" s="15">
        <v>48</v>
      </c>
      <c r="F18" s="19">
        <f t="shared" si="1"/>
        <v>2.6388125343595383E-2</v>
      </c>
      <c r="G18" s="15">
        <v>131</v>
      </c>
      <c r="H18" s="19">
        <f t="shared" si="2"/>
        <v>7.2017592083562398E-2</v>
      </c>
      <c r="I18" s="15">
        <v>105</v>
      </c>
      <c r="J18" s="19">
        <f t="shared" si="3"/>
        <v>5.7724024189114896E-2</v>
      </c>
      <c r="K18" s="15">
        <v>113</v>
      </c>
      <c r="L18" s="19">
        <f t="shared" si="4"/>
        <v>6.2122045079714132E-2</v>
      </c>
      <c r="M18" s="16">
        <v>445</v>
      </c>
      <c r="N18" s="19">
        <f t="shared" si="5"/>
        <v>0.24463991203958219</v>
      </c>
      <c r="O18" s="16">
        <v>866</v>
      </c>
      <c r="P18" s="19">
        <f t="shared" si="6"/>
        <v>0.47608576140736669</v>
      </c>
      <c r="Q18" s="16">
        <v>111</v>
      </c>
      <c r="R18" s="19">
        <f t="shared" si="7"/>
        <v>6.1022539857064323E-2</v>
      </c>
      <c r="S18" s="40" t="s">
        <v>50</v>
      </c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21" customFormat="1" ht="18.75" customHeight="1" x14ac:dyDescent="0.2">
      <c r="A19" s="17">
        <v>12</v>
      </c>
      <c r="B19" s="18" t="s">
        <v>21</v>
      </c>
      <c r="C19" s="19"/>
      <c r="D19" s="20">
        <f t="shared" si="0"/>
        <v>1766</v>
      </c>
      <c r="E19" s="15">
        <v>74</v>
      </c>
      <c r="F19" s="19">
        <f t="shared" si="1"/>
        <v>4.1902604756511891E-2</v>
      </c>
      <c r="G19" s="15">
        <v>174</v>
      </c>
      <c r="H19" s="19">
        <f t="shared" si="2"/>
        <v>9.8527746319365797E-2</v>
      </c>
      <c r="I19" s="15">
        <v>120</v>
      </c>
      <c r="J19" s="19">
        <f t="shared" si="3"/>
        <v>6.7950169875424682E-2</v>
      </c>
      <c r="K19" s="15">
        <v>91</v>
      </c>
      <c r="L19" s="19">
        <f t="shared" si="4"/>
        <v>5.1528878822197054E-2</v>
      </c>
      <c r="M19" s="16">
        <v>463</v>
      </c>
      <c r="N19" s="19">
        <f t="shared" si="5"/>
        <v>0.26217440543601361</v>
      </c>
      <c r="O19" s="16">
        <v>733</v>
      </c>
      <c r="P19" s="19">
        <f t="shared" si="6"/>
        <v>0.41506228765571912</v>
      </c>
      <c r="Q19" s="16">
        <v>111</v>
      </c>
      <c r="R19" s="19">
        <f t="shared" si="7"/>
        <v>6.2853907134767836E-2</v>
      </c>
      <c r="S19" s="40" t="s">
        <v>51</v>
      </c>
      <c r="T19" s="2"/>
    </row>
    <row r="20" spans="1:30" ht="18.75" customHeight="1" x14ac:dyDescent="0.2">
      <c r="A20" s="11">
        <v>13</v>
      </c>
      <c r="B20" s="18" t="s">
        <v>16</v>
      </c>
      <c r="C20" s="19"/>
      <c r="D20" s="20">
        <f t="shared" si="0"/>
        <v>1702</v>
      </c>
      <c r="E20" s="15">
        <v>55</v>
      </c>
      <c r="F20" s="19">
        <f t="shared" si="1"/>
        <v>3.2314923619271442E-2</v>
      </c>
      <c r="G20" s="15">
        <v>153</v>
      </c>
      <c r="H20" s="19">
        <f t="shared" si="2"/>
        <v>8.9894242068155106E-2</v>
      </c>
      <c r="I20" s="15">
        <v>120</v>
      </c>
      <c r="J20" s="19">
        <f t="shared" si="3"/>
        <v>7.0505287896592245E-2</v>
      </c>
      <c r="K20" s="15">
        <v>128</v>
      </c>
      <c r="L20" s="19">
        <f t="shared" si="4"/>
        <v>7.5205640423031725E-2</v>
      </c>
      <c r="M20" s="16">
        <v>439</v>
      </c>
      <c r="N20" s="19">
        <f t="shared" si="5"/>
        <v>0.25793184488836662</v>
      </c>
      <c r="O20" s="16">
        <v>695</v>
      </c>
      <c r="P20" s="19">
        <f t="shared" si="6"/>
        <v>0.4083431257344301</v>
      </c>
      <c r="Q20" s="16">
        <v>112</v>
      </c>
      <c r="R20" s="19">
        <f t="shared" si="7"/>
        <v>6.5804935370152765E-2</v>
      </c>
      <c r="S20" s="40" t="s">
        <v>54</v>
      </c>
    </row>
    <row r="21" spans="1:30" s="21" customFormat="1" ht="18.75" customHeight="1" x14ac:dyDescent="0.2">
      <c r="A21" s="17">
        <v>14</v>
      </c>
      <c r="B21" s="18" t="s">
        <v>31</v>
      </c>
      <c r="C21" s="19"/>
      <c r="D21" s="20">
        <f t="shared" si="0"/>
        <v>1701</v>
      </c>
      <c r="E21" s="15">
        <v>91</v>
      </c>
      <c r="F21" s="19">
        <f t="shared" si="1"/>
        <v>5.3497942386831275E-2</v>
      </c>
      <c r="G21" s="15">
        <v>209</v>
      </c>
      <c r="H21" s="19">
        <f t="shared" si="2"/>
        <v>0.12286890064667842</v>
      </c>
      <c r="I21" s="15">
        <v>144</v>
      </c>
      <c r="J21" s="19">
        <f t="shared" si="3"/>
        <v>8.4656084656084651E-2</v>
      </c>
      <c r="K21" s="15">
        <v>118</v>
      </c>
      <c r="L21" s="19">
        <f t="shared" si="4"/>
        <v>6.9370958259847154E-2</v>
      </c>
      <c r="M21" s="16">
        <v>417</v>
      </c>
      <c r="N21" s="19">
        <f t="shared" si="5"/>
        <v>0.24514991181657847</v>
      </c>
      <c r="O21" s="16">
        <v>657</v>
      </c>
      <c r="P21" s="19">
        <f t="shared" si="6"/>
        <v>0.38624338624338622</v>
      </c>
      <c r="Q21" s="16">
        <v>65</v>
      </c>
      <c r="R21" s="19">
        <f t="shared" si="7"/>
        <v>3.8212815990593771E-2</v>
      </c>
      <c r="S21" s="40" t="s">
        <v>55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8" t="s">
        <v>13</v>
      </c>
      <c r="C22" s="19"/>
      <c r="D22" s="20">
        <f t="shared" si="0"/>
        <v>1468</v>
      </c>
      <c r="E22" s="15">
        <v>46</v>
      </c>
      <c r="F22" s="19">
        <f t="shared" si="1"/>
        <v>3.1335149863760216E-2</v>
      </c>
      <c r="G22" s="15">
        <v>118</v>
      </c>
      <c r="H22" s="19">
        <f t="shared" si="2"/>
        <v>8.038147138964577E-2</v>
      </c>
      <c r="I22" s="15">
        <v>79</v>
      </c>
      <c r="J22" s="19">
        <f t="shared" si="3"/>
        <v>5.3814713896457762E-2</v>
      </c>
      <c r="K22" s="15">
        <v>75</v>
      </c>
      <c r="L22" s="19">
        <f t="shared" si="4"/>
        <v>5.1089918256130788E-2</v>
      </c>
      <c r="M22" s="16">
        <v>366</v>
      </c>
      <c r="N22" s="19">
        <f t="shared" si="5"/>
        <v>0.24931880108991825</v>
      </c>
      <c r="O22" s="16">
        <v>704</v>
      </c>
      <c r="P22" s="19">
        <f t="shared" si="6"/>
        <v>0.47956403269754766</v>
      </c>
      <c r="Q22" s="16">
        <v>80</v>
      </c>
      <c r="R22" s="19">
        <f t="shared" si="7"/>
        <v>5.4495912806539509E-2</v>
      </c>
      <c r="S22" s="40" t="s">
        <v>56</v>
      </c>
    </row>
    <row r="23" spans="1:30" ht="18.75" customHeight="1" x14ac:dyDescent="0.2">
      <c r="A23" s="17">
        <v>16</v>
      </c>
      <c r="B23" s="18" t="s">
        <v>25</v>
      </c>
      <c r="C23" s="19"/>
      <c r="D23" s="20">
        <f t="shared" si="0"/>
        <v>1286</v>
      </c>
      <c r="E23" s="15">
        <v>27</v>
      </c>
      <c r="F23" s="19">
        <f t="shared" si="1"/>
        <v>2.0995334370139968E-2</v>
      </c>
      <c r="G23" s="15">
        <v>96</v>
      </c>
      <c r="H23" s="19">
        <f t="shared" si="2"/>
        <v>7.4650077760497674E-2</v>
      </c>
      <c r="I23" s="15">
        <v>100</v>
      </c>
      <c r="J23" s="19">
        <f t="shared" si="3"/>
        <v>7.7760497667185069E-2</v>
      </c>
      <c r="K23" s="15">
        <v>79</v>
      </c>
      <c r="L23" s="19">
        <f t="shared" si="4"/>
        <v>6.1430793157076204E-2</v>
      </c>
      <c r="M23" s="16">
        <v>367</v>
      </c>
      <c r="N23" s="19">
        <f t="shared" si="5"/>
        <v>0.28538102643856922</v>
      </c>
      <c r="O23" s="16">
        <v>565</v>
      </c>
      <c r="P23" s="19">
        <f t="shared" si="6"/>
        <v>0.43934681181959567</v>
      </c>
      <c r="Q23" s="16">
        <v>52</v>
      </c>
      <c r="R23" s="19">
        <f t="shared" si="7"/>
        <v>4.0435458786936239E-2</v>
      </c>
      <c r="S23" s="40" t="s">
        <v>59</v>
      </c>
    </row>
    <row r="24" spans="1:30" s="21" customFormat="1" ht="18.75" customHeight="1" x14ac:dyDescent="0.2">
      <c r="A24" s="11">
        <v>17</v>
      </c>
      <c r="B24" s="18" t="s">
        <v>33</v>
      </c>
      <c r="C24" s="19"/>
      <c r="D24" s="20">
        <f t="shared" si="0"/>
        <v>1258</v>
      </c>
      <c r="E24" s="15">
        <v>58</v>
      </c>
      <c r="F24" s="19">
        <f t="shared" si="1"/>
        <v>4.6104928457869634E-2</v>
      </c>
      <c r="G24" s="15">
        <v>135</v>
      </c>
      <c r="H24" s="19">
        <f t="shared" si="2"/>
        <v>0.10731319554848967</v>
      </c>
      <c r="I24" s="15">
        <v>54</v>
      </c>
      <c r="J24" s="19">
        <f t="shared" si="3"/>
        <v>4.2925278219395867E-2</v>
      </c>
      <c r="K24" s="15">
        <v>54</v>
      </c>
      <c r="L24" s="19">
        <f t="shared" si="4"/>
        <v>4.2925278219395867E-2</v>
      </c>
      <c r="M24" s="16">
        <v>395</v>
      </c>
      <c r="N24" s="19">
        <f t="shared" si="5"/>
        <v>0.31399046104928457</v>
      </c>
      <c r="O24" s="16">
        <v>507</v>
      </c>
      <c r="P24" s="19">
        <f t="shared" si="6"/>
        <v>0.4030206677265501</v>
      </c>
      <c r="Q24" s="16">
        <v>55</v>
      </c>
      <c r="R24" s="19">
        <f t="shared" si="7"/>
        <v>4.372019077901431E-2</v>
      </c>
      <c r="S24" s="40" t="s">
        <v>60</v>
      </c>
      <c r="T24" s="2"/>
    </row>
    <row r="25" spans="1:30" ht="18.75" customHeight="1" x14ac:dyDescent="0.2">
      <c r="A25" s="17">
        <v>18</v>
      </c>
      <c r="B25" s="18" t="s">
        <v>20</v>
      </c>
      <c r="C25" s="19"/>
      <c r="D25" s="20">
        <f t="shared" si="0"/>
        <v>1247</v>
      </c>
      <c r="E25" s="15">
        <v>53</v>
      </c>
      <c r="F25" s="19">
        <f t="shared" si="1"/>
        <v>4.2502004811547714E-2</v>
      </c>
      <c r="G25" s="15">
        <v>94</v>
      </c>
      <c r="H25" s="19">
        <f t="shared" si="2"/>
        <v>7.5380914194065757E-2</v>
      </c>
      <c r="I25" s="15">
        <v>104</v>
      </c>
      <c r="J25" s="19">
        <f t="shared" si="3"/>
        <v>8.3400160384923816E-2</v>
      </c>
      <c r="K25" s="15">
        <v>79</v>
      </c>
      <c r="L25" s="19">
        <f t="shared" si="4"/>
        <v>6.3352044907778668E-2</v>
      </c>
      <c r="M25" s="16">
        <v>343</v>
      </c>
      <c r="N25" s="19">
        <f t="shared" si="5"/>
        <v>0.27506014434643145</v>
      </c>
      <c r="O25" s="16">
        <v>496</v>
      </c>
      <c r="P25" s="19">
        <f t="shared" si="6"/>
        <v>0.39775461106655974</v>
      </c>
      <c r="Q25" s="16">
        <v>78</v>
      </c>
      <c r="R25" s="19">
        <f t="shared" si="7"/>
        <v>6.2550120288692862E-2</v>
      </c>
      <c r="S25" s="40" t="s">
        <v>57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1" customFormat="1" ht="18.75" customHeight="1" x14ac:dyDescent="0.2">
      <c r="A26" s="11">
        <v>19</v>
      </c>
      <c r="B26" s="18" t="s">
        <v>32</v>
      </c>
      <c r="C26" s="19"/>
      <c r="D26" s="20">
        <f t="shared" si="0"/>
        <v>1194</v>
      </c>
      <c r="E26" s="15">
        <v>48</v>
      </c>
      <c r="F26" s="19">
        <f t="shared" si="1"/>
        <v>4.0201005025125629E-2</v>
      </c>
      <c r="G26" s="15">
        <v>105</v>
      </c>
      <c r="H26" s="19">
        <f t="shared" si="2"/>
        <v>8.7939698492462318E-2</v>
      </c>
      <c r="I26" s="15">
        <v>92</v>
      </c>
      <c r="J26" s="19">
        <f t="shared" si="3"/>
        <v>7.705192629815745E-2</v>
      </c>
      <c r="K26" s="15">
        <v>66</v>
      </c>
      <c r="L26" s="19">
        <f t="shared" si="4"/>
        <v>5.5276381909547742E-2</v>
      </c>
      <c r="M26" s="16">
        <v>281</v>
      </c>
      <c r="N26" s="19">
        <f t="shared" si="5"/>
        <v>0.23534338358458962</v>
      </c>
      <c r="O26" s="16">
        <v>520</v>
      </c>
      <c r="P26" s="19">
        <f t="shared" si="6"/>
        <v>0.43551088777219432</v>
      </c>
      <c r="Q26" s="16">
        <v>82</v>
      </c>
      <c r="R26" s="19">
        <f t="shared" si="7"/>
        <v>6.8676716917922945E-2</v>
      </c>
      <c r="S26" s="40" t="s">
        <v>58</v>
      </c>
      <c r="T26" s="2"/>
    </row>
    <row r="27" spans="1:30" ht="18.75" customHeight="1" x14ac:dyDescent="0.2">
      <c r="A27" s="17">
        <v>20</v>
      </c>
      <c r="B27" s="18" t="s">
        <v>19</v>
      </c>
      <c r="C27" s="19"/>
      <c r="D27" s="20">
        <f t="shared" si="0"/>
        <v>839</v>
      </c>
      <c r="E27" s="15">
        <v>72</v>
      </c>
      <c r="F27" s="19">
        <f t="shared" si="1"/>
        <v>8.5816448152562577E-2</v>
      </c>
      <c r="G27" s="15">
        <v>115</v>
      </c>
      <c r="H27" s="19">
        <f t="shared" si="2"/>
        <v>0.13706793802145412</v>
      </c>
      <c r="I27" s="15">
        <v>65</v>
      </c>
      <c r="J27" s="19">
        <f t="shared" si="3"/>
        <v>7.7473182359952319E-2</v>
      </c>
      <c r="K27" s="15">
        <v>74</v>
      </c>
      <c r="L27" s="19">
        <f t="shared" si="4"/>
        <v>8.8200238379022647E-2</v>
      </c>
      <c r="M27" s="16">
        <v>193</v>
      </c>
      <c r="N27" s="19">
        <f t="shared" si="5"/>
        <v>0.23003575685339689</v>
      </c>
      <c r="O27" s="16">
        <v>288</v>
      </c>
      <c r="P27" s="19">
        <f t="shared" si="6"/>
        <v>0.34326579261025031</v>
      </c>
      <c r="Q27" s="16">
        <v>32</v>
      </c>
      <c r="R27" s="19">
        <f t="shared" si="7"/>
        <v>3.8140643623361142E-2</v>
      </c>
      <c r="S27" s="40" t="s">
        <v>62</v>
      </c>
    </row>
    <row r="28" spans="1:30" s="21" customFormat="1" ht="18.75" customHeight="1" x14ac:dyDescent="0.2">
      <c r="A28" s="11">
        <v>21</v>
      </c>
      <c r="B28" s="18" t="s">
        <v>11</v>
      </c>
      <c r="C28" s="19"/>
      <c r="D28" s="20">
        <f t="shared" si="0"/>
        <v>776</v>
      </c>
      <c r="E28" s="15">
        <v>41</v>
      </c>
      <c r="F28" s="19">
        <f t="shared" si="1"/>
        <v>5.2835051546391752E-2</v>
      </c>
      <c r="G28" s="15">
        <v>81</v>
      </c>
      <c r="H28" s="19">
        <f t="shared" si="2"/>
        <v>0.10438144329896908</v>
      </c>
      <c r="I28" s="15">
        <v>66</v>
      </c>
      <c r="J28" s="19">
        <f t="shared" si="3"/>
        <v>8.505154639175258E-2</v>
      </c>
      <c r="K28" s="15">
        <v>50</v>
      </c>
      <c r="L28" s="19">
        <f t="shared" si="4"/>
        <v>6.4432989690721643E-2</v>
      </c>
      <c r="M28" s="16">
        <v>200</v>
      </c>
      <c r="N28" s="19">
        <f t="shared" si="5"/>
        <v>0.25773195876288657</v>
      </c>
      <c r="O28" s="16">
        <v>298</v>
      </c>
      <c r="P28" s="19">
        <f t="shared" si="6"/>
        <v>0.38402061855670105</v>
      </c>
      <c r="Q28" s="16">
        <v>40</v>
      </c>
      <c r="R28" s="19">
        <f t="shared" si="7"/>
        <v>5.1546391752577317E-2</v>
      </c>
      <c r="S28" s="40" t="s">
        <v>61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customHeight="1" x14ac:dyDescent="0.2">
      <c r="A29" s="17">
        <v>22</v>
      </c>
      <c r="B29" s="18" t="s">
        <v>28</v>
      </c>
      <c r="C29" s="19"/>
      <c r="D29" s="20">
        <f t="shared" si="0"/>
        <v>543</v>
      </c>
      <c r="E29" s="15">
        <v>24</v>
      </c>
      <c r="F29" s="19">
        <f t="shared" si="1"/>
        <v>4.4198895027624308E-2</v>
      </c>
      <c r="G29" s="15">
        <v>63</v>
      </c>
      <c r="H29" s="19">
        <f t="shared" si="2"/>
        <v>0.11602209944751381</v>
      </c>
      <c r="I29" s="15">
        <v>33</v>
      </c>
      <c r="J29" s="19">
        <f t="shared" si="3"/>
        <v>6.0773480662983423E-2</v>
      </c>
      <c r="K29" s="15">
        <v>24</v>
      </c>
      <c r="L29" s="19">
        <f t="shared" si="4"/>
        <v>4.4198895027624308E-2</v>
      </c>
      <c r="M29" s="16">
        <v>149</v>
      </c>
      <c r="N29" s="19">
        <f t="shared" si="5"/>
        <v>0.27440147329650094</v>
      </c>
      <c r="O29" s="16">
        <v>232</v>
      </c>
      <c r="P29" s="19">
        <f t="shared" si="6"/>
        <v>0.42725598526703501</v>
      </c>
      <c r="Q29" s="16">
        <v>18</v>
      </c>
      <c r="R29" s="19">
        <f t="shared" si="7"/>
        <v>3.3149171270718231E-2</v>
      </c>
      <c r="S29" s="40" t="s">
        <v>63</v>
      </c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21" customFormat="1" ht="18.75" customHeight="1" x14ac:dyDescent="0.2">
      <c r="A30" s="11">
        <v>23</v>
      </c>
      <c r="B30" s="18" t="s">
        <v>34</v>
      </c>
      <c r="C30" s="19"/>
      <c r="D30" s="20">
        <f t="shared" si="0"/>
        <v>473</v>
      </c>
      <c r="E30" s="15">
        <v>24</v>
      </c>
      <c r="F30" s="19">
        <f t="shared" si="1"/>
        <v>5.0739957716701901E-2</v>
      </c>
      <c r="G30" s="15">
        <v>40</v>
      </c>
      <c r="H30" s="19">
        <f t="shared" si="2"/>
        <v>8.4566596194503171E-2</v>
      </c>
      <c r="I30" s="15">
        <v>50</v>
      </c>
      <c r="J30" s="19">
        <f t="shared" si="3"/>
        <v>0.10570824524312897</v>
      </c>
      <c r="K30" s="15">
        <v>35</v>
      </c>
      <c r="L30" s="19">
        <f t="shared" si="4"/>
        <v>7.399577167019028E-2</v>
      </c>
      <c r="M30" s="16">
        <v>136</v>
      </c>
      <c r="N30" s="19">
        <f t="shared" si="5"/>
        <v>0.28752642706131076</v>
      </c>
      <c r="O30" s="16">
        <v>175</v>
      </c>
      <c r="P30" s="19">
        <f t="shared" si="6"/>
        <v>0.3699788583509514</v>
      </c>
      <c r="Q30" s="16">
        <v>13</v>
      </c>
      <c r="R30" s="19">
        <f t="shared" si="7"/>
        <v>2.748414376321353E-2</v>
      </c>
      <c r="S30" s="40" t="s">
        <v>65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2">
      <c r="A31" s="17">
        <v>24</v>
      </c>
      <c r="B31" s="18" t="s">
        <v>27</v>
      </c>
      <c r="C31" s="19"/>
      <c r="D31" s="20">
        <f t="shared" si="0"/>
        <v>438</v>
      </c>
      <c r="E31" s="15">
        <v>17</v>
      </c>
      <c r="F31" s="19">
        <f t="shared" si="1"/>
        <v>3.8812785388127852E-2</v>
      </c>
      <c r="G31" s="15">
        <v>27</v>
      </c>
      <c r="H31" s="19">
        <f t="shared" si="2"/>
        <v>6.1643835616438353E-2</v>
      </c>
      <c r="I31" s="15">
        <v>25</v>
      </c>
      <c r="J31" s="19">
        <f t="shared" si="3"/>
        <v>5.7077625570776253E-2</v>
      </c>
      <c r="K31" s="15">
        <v>19</v>
      </c>
      <c r="L31" s="19">
        <f t="shared" si="4"/>
        <v>4.3378995433789952E-2</v>
      </c>
      <c r="M31" s="16">
        <v>89</v>
      </c>
      <c r="N31" s="19">
        <f t="shared" si="5"/>
        <v>0.20319634703196346</v>
      </c>
      <c r="O31" s="16">
        <v>219</v>
      </c>
      <c r="P31" s="19">
        <f t="shared" si="6"/>
        <v>0.5</v>
      </c>
      <c r="Q31" s="16">
        <v>42</v>
      </c>
      <c r="R31" s="19">
        <f t="shared" si="7"/>
        <v>9.5890410958904104E-2</v>
      </c>
      <c r="S31" s="40" t="s">
        <v>64</v>
      </c>
    </row>
    <row r="32" spans="1:30" s="21" customFormat="1" ht="18.75" customHeight="1" thickBot="1" x14ac:dyDescent="0.25">
      <c r="A32" s="11">
        <v>25</v>
      </c>
      <c r="B32" s="18" t="s">
        <v>26</v>
      </c>
      <c r="C32" s="19"/>
      <c r="D32" s="20">
        <f t="shared" si="0"/>
        <v>311</v>
      </c>
      <c r="E32" s="22">
        <v>15</v>
      </c>
      <c r="F32" s="19">
        <f t="shared" si="1"/>
        <v>4.8231511254019289E-2</v>
      </c>
      <c r="G32" s="22">
        <v>44</v>
      </c>
      <c r="H32" s="19">
        <f t="shared" si="2"/>
        <v>0.14147909967845659</v>
      </c>
      <c r="I32" s="22">
        <v>24</v>
      </c>
      <c r="J32" s="19">
        <f t="shared" si="3"/>
        <v>7.7170418006430874E-2</v>
      </c>
      <c r="K32" s="22">
        <v>23</v>
      </c>
      <c r="L32" s="19">
        <f t="shared" si="4"/>
        <v>7.3954983922829579E-2</v>
      </c>
      <c r="M32" s="23">
        <v>76</v>
      </c>
      <c r="N32" s="19">
        <f t="shared" si="5"/>
        <v>0.24437299035369775</v>
      </c>
      <c r="O32" s="23">
        <v>108</v>
      </c>
      <c r="P32" s="19">
        <f t="shared" si="6"/>
        <v>0.34726688102893893</v>
      </c>
      <c r="Q32" s="23">
        <v>21</v>
      </c>
      <c r="R32" s="19">
        <f t="shared" si="7"/>
        <v>6.7524115755627015E-2</v>
      </c>
      <c r="S32" s="40" t="s">
        <v>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61705</v>
      </c>
      <c r="E35" s="32">
        <f>SUM(E8:E32)</f>
        <v>3437</v>
      </c>
      <c r="F35" s="31">
        <f t="shared" ref="F35" si="8">E35/D35</f>
        <v>5.5700510493477025E-2</v>
      </c>
      <c r="G35" s="32">
        <f>SUM(G8:G32)</f>
        <v>6932</v>
      </c>
      <c r="H35" s="31">
        <f t="shared" ref="H35" si="9">G35/$D35</f>
        <v>0.11234097723037031</v>
      </c>
      <c r="I35" s="32">
        <f>SUM(I8:I32)</f>
        <v>4453</v>
      </c>
      <c r="J35" s="31">
        <f t="shared" ref="J35" si="10">I35/$D35</f>
        <v>7.2165950895389352E-2</v>
      </c>
      <c r="K35" s="32">
        <f>SUM(K8:K32)</f>
        <v>3796</v>
      </c>
      <c r="L35" s="31">
        <f t="shared" ref="L35" si="11">K35/$D35</f>
        <v>6.1518515517381085E-2</v>
      </c>
      <c r="M35" s="32">
        <f>SUM(M8:M32)</f>
        <v>14988</v>
      </c>
      <c r="N35" s="31">
        <f t="shared" ref="N35" si="12">M35/$D35</f>
        <v>0.24289765821246254</v>
      </c>
      <c r="O35" s="32">
        <f>SUM(O8:O32)</f>
        <v>24023</v>
      </c>
      <c r="P35" s="31">
        <f t="shared" ref="P35" si="13">O35/$D35</f>
        <v>0.38932015233773598</v>
      </c>
      <c r="Q35" s="32">
        <f>SUM(Q8:Q32)</f>
        <v>4076</v>
      </c>
      <c r="R35" s="31">
        <f t="shared" ref="R35" si="14">Q35/$D35</f>
        <v>6.6056235313183692E-2</v>
      </c>
      <c r="S35" s="33">
        <v>0.57699999999999996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39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4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x14ac:dyDescent="0.2">
      <c r="A39" s="45" t="s">
        <v>68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</row>
    <row r="40" spans="1:19" x14ac:dyDescent="0.2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/>
    </row>
    <row r="41" spans="1:19" x14ac:dyDescent="0.2">
      <c r="A41" s="34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8"/>
    </row>
    <row r="42" spans="1:19" x14ac:dyDescent="0.2">
      <c r="A42" s="41" t="s">
        <v>37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8"/>
    </row>
    <row r="43" spans="1:19" ht="13.15" customHeight="1" x14ac:dyDescent="0.2">
      <c r="A43" s="41" t="s">
        <v>41</v>
      </c>
      <c r="B43" s="39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8"/>
    </row>
  </sheetData>
  <mergeCells count="3">
    <mergeCell ref="A3:S3"/>
    <mergeCell ref="A35:B35"/>
    <mergeCell ref="A39:S40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2019-02-18T17:23:00Z</cp:lastPrinted>
  <dcterms:created xsi:type="dcterms:W3CDTF">2015-04-30T22:50:53Z</dcterms:created>
  <dcterms:modified xsi:type="dcterms:W3CDTF">2020-10-12T21:52:25Z</dcterms:modified>
</cp:coreProperties>
</file>