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0730" windowHeight="11160" tabRatio="630"/>
  </bookViews>
  <sheets>
    <sheet name="4.1.1" sheetId="1" r:id="rId1"/>
    <sheet name="4.1.2 - 4.1.3 - 4.1.4" sheetId="2" state="hidden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<sst xmlns="http://schemas.openxmlformats.org/spreadsheetml/2006/main" count="143" uniqueCount="72">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</sst>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61705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1530132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/>
      <c r="L27" s="9"/>
      <c r="M27" s="9"/>
      <c r="N27" s="67">
        <f t="shared" si="0"/>
        <v>61705</v>
      </c>
      <c r="O27" s="66">
        <f t="shared" si="2"/>
        <v>-0.66074717541303574</v>
      </c>
      <c r="P27" s="8">
        <f t="shared" si="1"/>
        <v>5142.083333333333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1093791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topLeftCell="A72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</row>
    <row r="3" spans="1:13" ht="18.75" customHeight="1" x14ac:dyDescent="0.2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1" t="s">
        <v>13</v>
      </c>
      <c r="B5" s="81" t="s">
        <v>0</v>
      </c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</row>
    <row r="6" spans="1:13" ht="18" customHeight="1" x14ac:dyDescent="0.2">
      <c r="A6" s="81"/>
      <c r="B6" s="81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2">
        <v>27902</v>
      </c>
      <c r="F9" s="82"/>
      <c r="G9" s="82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2">
        <v>26011</v>
      </c>
      <c r="F10" s="82"/>
      <c r="G10" s="82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61705</v>
      </c>
      <c r="C25" s="62">
        <v>312</v>
      </c>
      <c r="D25" s="23">
        <f>C25/B25</f>
        <v>5.0563163438943357E-3</v>
      </c>
      <c r="E25" s="62">
        <v>30358</v>
      </c>
      <c r="F25" s="27">
        <f t="shared" si="9"/>
        <v>0.49198606271777001</v>
      </c>
      <c r="G25" s="62">
        <v>24142</v>
      </c>
      <c r="H25" s="27">
        <f t="shared" si="10"/>
        <v>0.39124868325095213</v>
      </c>
      <c r="I25" s="62">
        <v>6893</v>
      </c>
      <c r="J25" s="27">
        <f t="shared" si="11"/>
        <v>0.11170893768738352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1093791</v>
      </c>
      <c r="C26" s="86">
        <f>SUM(C7:C25)</f>
        <v>2392</v>
      </c>
      <c r="D26" s="86"/>
      <c r="E26" s="86">
        <f>SUM(E7:E8)+SUM(G7:G8)+SUM(E9:G10)+SUM(E11:E25,G11:G25)</f>
        <v>975595</v>
      </c>
      <c r="F26" s="86"/>
      <c r="G26" s="86"/>
      <c r="H26" s="86"/>
      <c r="I26" s="86">
        <f>SUM(I7:I25)</f>
        <v>112983</v>
      </c>
      <c r="J26" s="86"/>
      <c r="K26" s="86">
        <f>SUM(K7:K25)</f>
        <v>2821</v>
      </c>
      <c r="L26" s="86"/>
    </row>
    <row r="27" spans="1:12" s="38" customFormat="1" ht="16.5" thickBot="1" x14ac:dyDescent="0.25">
      <c r="A27" s="36" t="s">
        <v>2</v>
      </c>
      <c r="B27" s="37">
        <f>B26/B26</f>
        <v>1</v>
      </c>
      <c r="C27" s="78">
        <f>C26/B26</f>
        <v>2.1868894514582766E-3</v>
      </c>
      <c r="D27" s="78"/>
      <c r="E27" s="87">
        <f>E26/B26</f>
        <v>0.89193913645294209</v>
      </c>
      <c r="F27" s="87"/>
      <c r="G27" s="87"/>
      <c r="H27" s="87"/>
      <c r="I27" s="87">
        <f>I26/B26</f>
        <v>0.1032948707751298</v>
      </c>
      <c r="J27" s="87"/>
      <c r="K27" s="87">
        <f>K26/B26</f>
        <v>2.5791033204698157E-3</v>
      </c>
      <c r="L27" s="87"/>
    </row>
    <row r="28" spans="1:12" ht="37.5" customHeight="1" x14ac:dyDescent="0.2">
      <c r="A28" s="77" t="s">
        <v>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17.25" customHeight="1" x14ac:dyDescent="0.2">
      <c r="A34" s="79" t="s">
        <v>32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1" t="s">
        <v>7</v>
      </c>
      <c r="B36" s="81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1"/>
      <c r="B37" s="81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61705</v>
      </c>
      <c r="C56" s="62">
        <v>18618</v>
      </c>
      <c r="D56" s="27">
        <f t="shared" ref="D56" si="18">C56/B56</f>
        <v>0.30172595413661779</v>
      </c>
      <c r="E56" s="62">
        <v>39011</v>
      </c>
      <c r="F56" s="27">
        <f t="shared" ref="F56" si="19">E56/B56</f>
        <v>0.63221781055019854</v>
      </c>
      <c r="G56" s="62">
        <v>4076</v>
      </c>
      <c r="H56" s="27">
        <f t="shared" ref="H56" si="20">G56/B56</f>
        <v>6.6056235313183692E-2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6">
        <f>SUM(C38:C56)</f>
        <v>314344</v>
      </c>
      <c r="D57" s="86"/>
      <c r="E57" s="86">
        <f>SUM(E38:E56)</f>
        <v>721443</v>
      </c>
      <c r="F57" s="86"/>
      <c r="G57" s="86">
        <f>SUM(G38:G56)</f>
        <v>55061</v>
      </c>
      <c r="H57" s="86"/>
      <c r="I57" s="86">
        <f>SUM(I38:I56)</f>
        <v>2943</v>
      </c>
      <c r="J57" s="86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0.30457151826495077</v>
      </c>
      <c r="D58" s="83"/>
      <c r="E58" s="83">
        <f>E57/$B$57</f>
        <v>0.69901442321666996</v>
      </c>
      <c r="F58" s="83"/>
      <c r="G58" s="83">
        <f>G57/$B$57</f>
        <v>5.3349236400842569E-2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77" t="s">
        <v>71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9" t="s">
        <v>25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4" ht="17.25" customHeight="1" x14ac:dyDescent="0.2">
      <c r="A65" s="79" t="s">
        <v>32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1" t="s">
        <v>7</v>
      </c>
      <c r="B67" s="81" t="s">
        <v>0</v>
      </c>
      <c r="C67" s="81" t="s">
        <v>6</v>
      </c>
      <c r="D67" s="81"/>
      <c r="E67" s="81"/>
      <c r="F67" s="81"/>
      <c r="G67" s="81"/>
      <c r="H67" s="81"/>
      <c r="I67" s="52"/>
      <c r="J67" s="53"/>
    </row>
    <row r="68" spans="1:14" ht="18" customHeight="1" x14ac:dyDescent="0.2">
      <c r="A68" s="81"/>
      <c r="B68" s="8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61705</v>
      </c>
      <c r="C87" s="62">
        <v>52752</v>
      </c>
      <c r="D87" s="27">
        <f t="shared" ref="D87" si="27">C87/B87</f>
        <v>0.8549064095292116</v>
      </c>
      <c r="E87" s="62">
        <v>8953</v>
      </c>
      <c r="F87" s="27">
        <f t="shared" si="24"/>
        <v>0.14509359047078843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6">
        <f>SUM(C69:C87)</f>
        <v>944728</v>
      </c>
      <c r="D88" s="86"/>
      <c r="E88" s="86">
        <f>SUM(E69:E87)</f>
        <v>146265</v>
      </c>
      <c r="F88" s="86"/>
      <c r="G88" s="86">
        <f>SUM(G69:G87)</f>
        <v>2798</v>
      </c>
      <c r="H88" s="86"/>
      <c r="I88" s="55"/>
    </row>
    <row r="89" spans="1:14" ht="16.5" thickBot="1" x14ac:dyDescent="0.25">
      <c r="A89" s="36" t="s">
        <v>2</v>
      </c>
      <c r="B89" s="50">
        <f>B88/$B$88</f>
        <v>1</v>
      </c>
      <c r="C89" s="84">
        <f>C88/$B$88</f>
        <v>0.91535782870807281</v>
      </c>
      <c r="D89" s="84"/>
      <c r="E89" s="84">
        <f>E88/$B$88</f>
        <v>0.14171784134267881</v>
      </c>
      <c r="F89" s="84"/>
      <c r="G89" s="84">
        <f>G88/$B$88</f>
        <v>2.7110143922115019E-3</v>
      </c>
      <c r="H89" s="84"/>
      <c r="I89" s="56"/>
    </row>
    <row r="90" spans="1:14" ht="39" customHeight="1" x14ac:dyDescent="0.2">
      <c r="A90" s="77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191790</v>
      </c>
      <c r="K27" s="9"/>
      <c r="L27" s="9"/>
      <c r="M27" s="9"/>
      <c r="N27" s="67">
        <f t="shared" si="0"/>
        <v>1530132</v>
      </c>
      <c r="O27" s="66">
        <f t="shared" si="2"/>
        <v>-0.65444454381129691</v>
      </c>
      <c r="P27" s="8">
        <f t="shared" si="1"/>
        <v>127511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22057062</v>
      </c>
    </row>
    <row r="29" spans="1:17" ht="42.75" customHeight="1" x14ac:dyDescent="0.2">
      <c r="A29" s="77" t="s">
        <v>71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2020-10-13T02:18:06Z</dcterms:modified>
</cp:coreProperties>
</file>