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6515" windowHeight="6465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Rita!$A$183:$L$196</definedName>
    <definedName name="A">#REF!</definedName>
    <definedName name="AB">#REF!</definedName>
    <definedName name="ABANCAY">#REF!</definedName>
    <definedName name="AMES">'[5]Base 2012'!$E$1</definedName>
    <definedName name="AÑO">#REF!</definedName>
    <definedName name="_xlnm.Print_Area" localSheetId="0">Rita!$A$116:$S$199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'[5]Base 2012'!$D$1</definedName>
    <definedName name="DIST">[7]Casos!#REF!</definedName>
    <definedName name="DISTRITO">#REF!</definedName>
    <definedName name="DPTO">#REF!</definedName>
    <definedName name="DR">#REF!</definedName>
    <definedName name="GÉNERO">#REF!</definedName>
    <definedName name="genero1">#REF!</definedName>
    <definedName name="GENRO">#REF!</definedName>
    <definedName name="GENRO21">#REF!</definedName>
    <definedName name="GGGGG">'[8]Base 2012'!$B$1</definedName>
    <definedName name="GGGGGGGGGG">'[8]Base 2012'!$D$1</definedName>
    <definedName name="GRADO">#REF!</definedName>
    <definedName name="HIJOS">#REF!</definedName>
    <definedName name="HOMICIDIO">#REF!</definedName>
    <definedName name="HOMICIDIO1">#REF!</definedName>
    <definedName name="LABOR">#REF!</definedName>
    <definedName name="LUGAR">#REF!</definedName>
    <definedName name="Marca_temporal">'[5]Base 2012'!$B$1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44525"/>
</workbook>
</file>

<file path=xl/calcChain.xml><?xml version="1.0" encoding="utf-8"?>
<calcChain xmlns="http://schemas.openxmlformats.org/spreadsheetml/2006/main">
  <c r="G196" i="1" l="1"/>
  <c r="F196" i="1"/>
  <c r="E196" i="1"/>
  <c r="H195" i="1"/>
  <c r="H194" i="1"/>
  <c r="H193" i="1"/>
  <c r="H192" i="1"/>
  <c r="H191" i="1"/>
  <c r="H190" i="1"/>
  <c r="H189" i="1"/>
  <c r="H188" i="1"/>
  <c r="H187" i="1"/>
  <c r="H186" i="1"/>
  <c r="H185" i="1"/>
  <c r="H196" i="1" s="1"/>
  <c r="I178" i="1"/>
  <c r="H178" i="1"/>
  <c r="F178" i="1"/>
  <c r="E178" i="1"/>
  <c r="C178" i="1"/>
  <c r="B178" i="1"/>
  <c r="J177" i="1"/>
  <c r="G177" i="1"/>
  <c r="D177" i="1"/>
  <c r="J176" i="1"/>
  <c r="G176" i="1"/>
  <c r="D176" i="1"/>
  <c r="J175" i="1"/>
  <c r="G175" i="1"/>
  <c r="D175" i="1"/>
  <c r="J174" i="1"/>
  <c r="G174" i="1"/>
  <c r="D174" i="1"/>
  <c r="J173" i="1"/>
  <c r="G173" i="1"/>
  <c r="D173" i="1"/>
  <c r="J172" i="1"/>
  <c r="G172" i="1"/>
  <c r="D172" i="1"/>
  <c r="J171" i="1"/>
  <c r="G171" i="1"/>
  <c r="D171" i="1"/>
  <c r="J170" i="1"/>
  <c r="J178" i="1" s="1"/>
  <c r="R173" i="1" s="1"/>
  <c r="G170" i="1"/>
  <c r="G178" i="1" s="1"/>
  <c r="R172" i="1" s="1"/>
  <c r="D170" i="1"/>
  <c r="D178" i="1" s="1"/>
  <c r="R171" i="1" s="1"/>
  <c r="J161" i="1"/>
  <c r="I161" i="1"/>
  <c r="H161" i="1"/>
  <c r="G161" i="1"/>
  <c r="F161" i="1"/>
  <c r="E161" i="1"/>
  <c r="D161" i="1"/>
  <c r="C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61" i="1" s="1"/>
  <c r="B162" i="1" s="1"/>
  <c r="D141" i="1"/>
  <c r="C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41" i="1" s="1"/>
  <c r="B142" i="1" s="1"/>
  <c r="C142" i="1" l="1"/>
  <c r="C162" i="1"/>
  <c r="E162" i="1"/>
  <c r="G162" i="1"/>
  <c r="I162" i="1"/>
  <c r="R174" i="1"/>
  <c r="S171" i="1"/>
  <c r="S173" i="1"/>
  <c r="D142" i="1"/>
  <c r="D162" i="1"/>
  <c r="F162" i="1"/>
  <c r="H162" i="1"/>
  <c r="J162" i="1"/>
  <c r="S172" i="1"/>
</calcChain>
</file>

<file path=xl/sharedStrings.xml><?xml version="1.0" encoding="utf-8"?>
<sst xmlns="http://schemas.openxmlformats.org/spreadsheetml/2006/main" count="1235" uniqueCount="75">
  <si>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</si>
  <si>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</si>
  <si>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</si>
  <si>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</si>
  <si>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</si>
  <si>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</si>
  <si>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</si>
  <si>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</si>
  <si>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</si>
  <si>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</si>
  <si>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</si>
  <si>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</si>
  <si>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</si>
  <si>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Diciembre 2012</t>
  </si>
  <si>
    <t xml:space="preserve"> </t>
  </si>
  <si>
    <t>Número de Casos Derivados por Violencia Familiar y Sexual; según Sexo de la Víctima y Mes</t>
  </si>
  <si>
    <t xml:space="preserve">Mes </t>
  </si>
  <si>
    <t>Total</t>
  </si>
  <si>
    <t>Femenino</t>
  </si>
  <si>
    <t>Masculino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</si>
  <si>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</si>
  <si>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</si>
  <si>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</si>
  <si>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</si>
  <si>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</si>
  <si>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</si>
  <si>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</si>
  <si>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</si>
  <si>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</si>
  <si>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</si>
  <si>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</si>
  <si>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</si>
  <si>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</si>
  <si>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Violencia Familiar y Sexual; según Edad de la Víctima y Mes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</si>
  <si>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</si>
  <si>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</si>
  <si>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</si>
  <si>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</si>
  <si>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</si>
  <si>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</si>
  <si>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</si>
  <si>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</si>
  <si>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Número de Casos Derivados por Violencia Familiar y Sexual; según Tipo de Violencia, Sexo y Edad de la Víctima</t>
  </si>
  <si>
    <t>Grupo de Edad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</si>
  <si>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</si>
  <si>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</si>
  <si>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</si>
  <si>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</si>
  <si>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</si>
  <si>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Violencia Familiar y Sexual; según Tipo de Institución donde se deriva el caso y Tipo de Violencia</t>
  </si>
  <si>
    <t>Tipo de Institución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</si>
  <si>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</si>
  <si>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</si>
  <si>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</si>
  <si>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</si>
  <si>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</si>
  <si>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</si>
  <si>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</si>
  <si>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</si>
  <si>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</si>
  <si>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</si>
  <si>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</si>
  <si>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</si>
  <si>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</si>
  <si>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</si>
  <si>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</si>
  <si>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</si>
  <si>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</si>
  <si>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</si>
  <si>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</si>
  <si>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</si>
  <si>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</si>
  <si>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</si>
  <si>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Fuente: Sistema de Registro de Casos Derivados por los Centros de Referencia de Lucha contra la VFS de las S.B.P. y J.P.S.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</si>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</sst>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* #,##0.00\ &quot;€&quot;_-;\-* #,##0.0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rgb="FFC00000"/>
      <name val="Arial"/>
      <family val="2"/>
    </font>
    <font>
      <b/>
      <sz val="22"/>
      <color indexed="60"/>
      <name val="Arial"/>
      <family val="2"/>
    </font>
    <font>
      <sz val="20"/>
      <name val="Arial"/>
      <family val="2"/>
    </font>
    <font>
      <b/>
      <sz val="14"/>
      <color rgb="FFC00000"/>
      <name val="Arial"/>
      <family val="2"/>
    </font>
    <font>
      <b/>
      <sz val="14"/>
      <color indexed="60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2.1"/>
      <color theme="1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8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9" fontId="2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2" fillId="3" borderId="0" xfId="1" applyFill="1"/>
    <xf numFmtId="0" fontId="4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3" borderId="0" xfId="1" applyFont="1" applyFill="1"/>
    <xf numFmtId="17" fontId="7" fillId="2" borderId="0" xfId="1" applyNumberFormat="1" applyFont="1" applyFill="1" applyAlignment="1">
      <alignment horizontal="centerContinuous"/>
    </xf>
    <xf numFmtId="0" fontId="8" fillId="2" borderId="0" xfId="1" applyFont="1" applyFill="1" applyAlignment="1">
      <alignment horizontal="centerContinuous"/>
    </xf>
    <xf numFmtId="0" fontId="9" fillId="3" borderId="0" xfId="1" applyFont="1" applyFill="1"/>
    <xf numFmtId="0" fontId="10" fillId="4" borderId="2" xfId="1" applyFont="1" applyFill="1" applyBorder="1" applyAlignment="1">
      <alignment horizontal="left" vertical="center"/>
    </xf>
    <xf numFmtId="0" fontId="10" fillId="4" borderId="3" xfId="1" applyFont="1" applyFill="1" applyBorder="1" applyAlignment="1">
      <alignment horizontal="left" vertical="center"/>
    </xf>
    <xf numFmtId="0" fontId="10" fillId="4" borderId="4" xfId="1" applyFont="1" applyFill="1" applyBorder="1" applyAlignment="1">
      <alignment horizontal="left" vertical="center"/>
    </xf>
    <xf numFmtId="0" fontId="11" fillId="3" borderId="0" xfId="1" applyFont="1" applyFill="1"/>
    <xf numFmtId="0" fontId="12" fillId="5" borderId="1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3" fillId="3" borderId="5" xfId="1" applyFont="1" applyFill="1" applyBorder="1"/>
    <xf numFmtId="3" fontId="13" fillId="3" borderId="6" xfId="1" applyNumberFormat="1" applyFont="1" applyFill="1" applyBorder="1" applyAlignment="1">
      <alignment horizontal="center"/>
    </xf>
    <xf numFmtId="3" fontId="13" fillId="3" borderId="7" xfId="1" applyNumberFormat="1" applyFont="1" applyFill="1" applyBorder="1" applyAlignment="1">
      <alignment horizontal="center"/>
    </xf>
    <xf numFmtId="3" fontId="13" fillId="2" borderId="0" xfId="1" applyNumberFormat="1" applyFont="1" applyFill="1" applyBorder="1" applyAlignment="1">
      <alignment horizontal="center"/>
    </xf>
    <xf numFmtId="0" fontId="13" fillId="3" borderId="8" xfId="1" applyFont="1" applyFill="1" applyBorder="1"/>
    <xf numFmtId="3" fontId="13" fillId="3" borderId="9" xfId="1" applyNumberFormat="1" applyFont="1" applyFill="1" applyBorder="1" applyAlignment="1">
      <alignment horizontal="center"/>
    </xf>
    <xf numFmtId="3" fontId="13" fillId="3" borderId="10" xfId="1" applyNumberFormat="1" applyFont="1" applyFill="1" applyBorder="1" applyAlignment="1">
      <alignment horizontal="center"/>
    </xf>
    <xf numFmtId="3" fontId="13" fillId="0" borderId="9" xfId="1" applyNumberFormat="1" applyFont="1" applyFill="1" applyBorder="1" applyAlignment="1">
      <alignment horizontal="center"/>
    </xf>
    <xf numFmtId="3" fontId="13" fillId="0" borderId="10" xfId="1" applyNumberFormat="1" applyFont="1" applyFill="1" applyBorder="1" applyAlignment="1">
      <alignment horizontal="center"/>
    </xf>
    <xf numFmtId="0" fontId="13" fillId="3" borderId="11" xfId="1" applyFont="1" applyFill="1" applyBorder="1"/>
    <xf numFmtId="3" fontId="13" fillId="3" borderId="12" xfId="1" applyNumberFormat="1" applyFont="1" applyFill="1" applyBorder="1" applyAlignment="1">
      <alignment horizontal="center"/>
    </xf>
    <xf numFmtId="3" fontId="13" fillId="0" borderId="12" xfId="1" applyNumberFormat="1" applyFont="1" applyFill="1" applyBorder="1" applyAlignment="1">
      <alignment horizontal="center"/>
    </xf>
    <xf numFmtId="3" fontId="13" fillId="0" borderId="13" xfId="1" applyNumberFormat="1" applyFont="1" applyFill="1" applyBorder="1" applyAlignment="1">
      <alignment horizontal="center"/>
    </xf>
    <xf numFmtId="0" fontId="12" fillId="5" borderId="1" xfId="1" applyFont="1" applyFill="1" applyBorder="1"/>
    <xf numFmtId="3" fontId="12" fillId="5" borderId="1" xfId="1" applyNumberFormat="1" applyFont="1" applyFill="1" applyBorder="1" applyAlignment="1">
      <alignment horizontal="center"/>
    </xf>
    <xf numFmtId="3" fontId="12" fillId="2" borderId="0" xfId="1" applyNumberFormat="1" applyFont="1" applyFill="1" applyBorder="1" applyAlignment="1">
      <alignment horizontal="center"/>
    </xf>
    <xf numFmtId="9" fontId="12" fillId="5" borderId="1" xfId="2" applyFont="1" applyFill="1" applyBorder="1" applyAlignment="1">
      <alignment horizontal="center"/>
    </xf>
    <xf numFmtId="9" fontId="12" fillId="2" borderId="0" xfId="2" applyFont="1" applyFill="1" applyBorder="1" applyAlignment="1">
      <alignment horizontal="center"/>
    </xf>
    <xf numFmtId="0" fontId="2" fillId="6" borderId="0" xfId="1" applyFont="1" applyFill="1" applyBorder="1"/>
    <xf numFmtId="0" fontId="11" fillId="3" borderId="0" xfId="1" applyFont="1" applyFill="1" applyAlignment="1">
      <alignment horizontal="left"/>
    </xf>
    <xf numFmtId="0" fontId="12" fillId="5" borderId="1" xfId="1" applyFont="1" applyFill="1" applyBorder="1" applyAlignment="1">
      <alignment vertical="center"/>
    </xf>
    <xf numFmtId="9" fontId="12" fillId="6" borderId="0" xfId="2" applyFont="1" applyFill="1" applyBorder="1" applyAlignment="1">
      <alignment horizontal="center"/>
    </xf>
    <xf numFmtId="0" fontId="12" fillId="5" borderId="1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3" fillId="3" borderId="14" xfId="1" applyFont="1" applyFill="1" applyBorder="1"/>
    <xf numFmtId="3" fontId="13" fillId="3" borderId="15" xfId="1" applyNumberFormat="1" applyFont="1" applyFill="1" applyBorder="1" applyAlignment="1">
      <alignment horizontal="center"/>
    </xf>
    <xf numFmtId="3" fontId="13" fillId="3" borderId="16" xfId="1" applyNumberFormat="1" applyFont="1" applyFill="1" applyBorder="1" applyAlignment="1">
      <alignment horizontal="center"/>
    </xf>
    <xf numFmtId="0" fontId="13" fillId="3" borderId="17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/>
    </xf>
    <xf numFmtId="0" fontId="13" fillId="3" borderId="19" xfId="1" applyFont="1" applyFill="1" applyBorder="1" applyAlignment="1">
      <alignment horizontal="center"/>
    </xf>
    <xf numFmtId="9" fontId="13" fillId="3" borderId="7" xfId="2" applyFont="1" applyFill="1" applyBorder="1" applyAlignment="1">
      <alignment horizontal="center"/>
    </xf>
    <xf numFmtId="0" fontId="13" fillId="3" borderId="20" xfId="1" applyFont="1" applyFill="1" applyBorder="1" applyAlignment="1">
      <alignment horizontal="center"/>
    </xf>
    <xf numFmtId="0" fontId="13" fillId="3" borderId="21" xfId="1" applyFont="1" applyFill="1" applyBorder="1" applyAlignment="1">
      <alignment horizontal="center"/>
    </xf>
    <xf numFmtId="0" fontId="13" fillId="3" borderId="22" xfId="1" applyFont="1" applyFill="1" applyBorder="1" applyAlignment="1">
      <alignment horizontal="center"/>
    </xf>
    <xf numFmtId="9" fontId="13" fillId="3" borderId="10" xfId="2" applyFont="1" applyFill="1" applyBorder="1" applyAlignment="1">
      <alignment horizontal="center"/>
    </xf>
    <xf numFmtId="0" fontId="12" fillId="5" borderId="2" xfId="1" applyFont="1" applyFill="1" applyBorder="1" applyAlignment="1">
      <alignment horizontal="center"/>
    </xf>
    <xf numFmtId="0" fontId="12" fillId="5" borderId="3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2" fillId="3" borderId="0" xfId="1" applyFont="1" applyFill="1" applyBorder="1"/>
    <xf numFmtId="3" fontId="12" fillId="3" borderId="0" xfId="1" applyNumberFormat="1" applyFont="1" applyFill="1" applyBorder="1" applyAlignment="1">
      <alignment horizontal="center"/>
    </xf>
    <xf numFmtId="9" fontId="12" fillId="3" borderId="0" xfId="2" applyFont="1" applyFill="1" applyBorder="1" applyAlignment="1">
      <alignment horizontal="center"/>
    </xf>
    <xf numFmtId="0" fontId="13" fillId="3" borderId="23" xfId="1" applyFont="1" applyFill="1" applyBorder="1"/>
    <xf numFmtId="3" fontId="13" fillId="3" borderId="24" xfId="1" applyNumberFormat="1" applyFont="1" applyFill="1" applyBorder="1" applyAlignment="1">
      <alignment horizontal="center"/>
    </xf>
    <xf numFmtId="3" fontId="13" fillId="3" borderId="25" xfId="1" applyNumberFormat="1" applyFont="1" applyFill="1" applyBorder="1" applyAlignment="1">
      <alignment horizontal="center"/>
    </xf>
    <xf numFmtId="0" fontId="10" fillId="4" borderId="26" xfId="1" applyFont="1" applyFill="1" applyBorder="1" applyAlignment="1">
      <alignment horizontal="left" vertical="center"/>
    </xf>
    <xf numFmtId="0" fontId="10" fillId="4" borderId="27" xfId="1" applyFont="1" applyFill="1" applyBorder="1" applyAlignment="1">
      <alignment horizontal="left" vertical="center"/>
    </xf>
    <xf numFmtId="0" fontId="10" fillId="4" borderId="28" xfId="1" applyFont="1" applyFill="1" applyBorder="1" applyAlignment="1">
      <alignment horizontal="left" vertical="center"/>
    </xf>
    <xf numFmtId="0" fontId="12" fillId="5" borderId="26" xfId="1" applyFont="1" applyFill="1" applyBorder="1" applyAlignment="1">
      <alignment horizontal="center" vertical="center" wrapText="1"/>
    </xf>
    <xf numFmtId="0" fontId="12" fillId="5" borderId="27" xfId="1" applyFont="1" applyFill="1" applyBorder="1" applyAlignment="1">
      <alignment horizontal="center" vertical="center" wrapText="1"/>
    </xf>
    <xf numFmtId="0" fontId="12" fillId="5" borderId="28" xfId="1" applyFont="1" applyFill="1" applyBorder="1" applyAlignment="1">
      <alignment horizontal="center" vertical="center" wrapText="1"/>
    </xf>
    <xf numFmtId="0" fontId="12" fillId="5" borderId="29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vertical="center" wrapText="1"/>
    </xf>
    <xf numFmtId="0" fontId="12" fillId="5" borderId="30" xfId="1" applyFont="1" applyFill="1" applyBorder="1" applyAlignment="1">
      <alignment horizontal="center" vertical="center" wrapText="1"/>
    </xf>
    <xf numFmtId="0" fontId="12" fillId="5" borderId="31" xfId="1" applyFont="1" applyFill="1" applyBorder="1" applyAlignment="1">
      <alignment horizontal="center" vertical="center" wrapText="1"/>
    </xf>
    <xf numFmtId="0" fontId="12" fillId="5" borderId="32" xfId="1" applyFont="1" applyFill="1" applyBorder="1" applyAlignment="1">
      <alignment horizontal="center" vertical="center" wrapText="1"/>
    </xf>
    <xf numFmtId="0" fontId="12" fillId="5" borderId="33" xfId="1" applyFont="1" applyFill="1" applyBorder="1" applyAlignment="1">
      <alignment horizontal="center" vertical="center" wrapText="1"/>
    </xf>
    <xf numFmtId="0" fontId="2" fillId="3" borderId="5" xfId="1" applyFill="1" applyBorder="1" applyAlignment="1">
      <alignment horizontal="center"/>
    </xf>
    <xf numFmtId="0" fontId="13" fillId="3" borderId="34" xfId="1" applyFont="1" applyFill="1" applyBorder="1" applyAlignment="1">
      <alignment horizontal="center"/>
    </xf>
    <xf numFmtId="0" fontId="13" fillId="3" borderId="35" xfId="1" applyFont="1" applyFill="1" applyBorder="1" applyAlignment="1">
      <alignment horizontal="center"/>
    </xf>
    <xf numFmtId="0" fontId="2" fillId="3" borderId="8" xfId="1" applyFill="1" applyBorder="1" applyAlignment="1">
      <alignment horizontal="center"/>
    </xf>
    <xf numFmtId="0" fontId="13" fillId="3" borderId="36" xfId="1" applyFont="1" applyFill="1" applyBorder="1" applyAlignment="1">
      <alignment horizontal="center"/>
    </xf>
    <xf numFmtId="0" fontId="13" fillId="3" borderId="22" xfId="1" applyFont="1" applyFill="1" applyBorder="1" applyAlignment="1">
      <alignment horizontal="center"/>
    </xf>
    <xf numFmtId="49" fontId="2" fillId="3" borderId="8" xfId="1" applyNumberForma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14" fillId="3" borderId="0" xfId="1" applyFont="1" applyFill="1"/>
    <xf numFmtId="0" fontId="14" fillId="3" borderId="0" xfId="1" applyFont="1" applyFill="1" applyAlignment="1">
      <alignment horizontal="right"/>
    </xf>
    <xf numFmtId="14" fontId="14" fillId="3" borderId="0" xfId="1" applyNumberFormat="1" applyFont="1" applyFill="1" applyAlignment="1">
      <alignment horizontal="right"/>
    </xf>
  </cellXfs>
  <cellStyles count="28">
    <cellStyle name="Euro" xfId="3"/>
    <cellStyle name="Hipervínculo 2" xfId="4"/>
    <cellStyle name="Hipervínculo 2 2" xfId="5"/>
    <cellStyle name="Hipervínculo 3" xfId="6"/>
    <cellStyle name="Millares 2" xfId="7"/>
    <cellStyle name="Moneda 2" xfId="8"/>
    <cellStyle name="Moneda 3" xfId="9"/>
    <cellStyle name="Normal" xfId="0" builtinId="0"/>
    <cellStyle name="Normal 2" xfId="1"/>
    <cellStyle name="Normal 2 2" xfId="10"/>
    <cellStyle name="Normal 2 3" xfId="11"/>
    <cellStyle name="Normal 3" xfId="12"/>
    <cellStyle name="Normal 4" xfId="13"/>
    <cellStyle name="Normal 5" xfId="14"/>
    <cellStyle name="Normal 5 2" xfId="15"/>
    <cellStyle name="Normal 5 3" xfId="16"/>
    <cellStyle name="Normal 6" xfId="17"/>
    <cellStyle name="Normal 7" xfId="18"/>
    <cellStyle name="Porcentaje 2" xfId="2"/>
    <cellStyle name="Porcentaje 3" xfId="19"/>
    <cellStyle name="Porcentual 2" xfId="20"/>
    <cellStyle name="Porcentual 2 2" xfId="21"/>
    <cellStyle name="Porcentual 2 3" xfId="22"/>
    <cellStyle name="Porcentual 2 3 2" xfId="23"/>
    <cellStyle name="Porcentual 2 4" xfId="24"/>
    <cellStyle name="Porcentual 2 4 2" xfId="25"/>
    <cellStyle name="Porcentual 3" xfId="26"/>
    <cellStyle name="Porcentual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8061775296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345E-2"/>
          <c:y val="0.20937500000000001"/>
          <c:w val="0.88653929400098952"/>
          <c:h val="0.59062499999999996"/>
        </c:manualLayout>
      </c:layout>
      <c:barChart>
        <c:barDir val="col"/>
        <c:grouping val="stacked"/>
        <c:varyColors val="0"/>
        <c:ser>
          <c:idx val="0"/>
          <c:order val="0"/>
          <c:tx>
            <c:v>Femenino</c:v>
          </c:tx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Rita!$C$129:$C$140</c:f>
              <c:numCache>
                <c:formatCode>#,##0</c:formatCode>
                <c:ptCount val="12"/>
                <c:pt idx="0">
                  <c:v>96</c:v>
                </c:pt>
                <c:pt idx="1">
                  <c:v>70</c:v>
                </c:pt>
                <c:pt idx="2">
                  <c:v>86</c:v>
                </c:pt>
                <c:pt idx="3">
                  <c:v>69</c:v>
                </c:pt>
                <c:pt idx="4">
                  <c:v>60</c:v>
                </c:pt>
                <c:pt idx="5">
                  <c:v>80</c:v>
                </c:pt>
                <c:pt idx="6">
                  <c:v>80</c:v>
                </c:pt>
                <c:pt idx="7">
                  <c:v>74</c:v>
                </c:pt>
                <c:pt idx="8">
                  <c:v>85</c:v>
                </c:pt>
                <c:pt idx="9">
                  <c:v>77</c:v>
                </c:pt>
                <c:pt idx="10">
                  <c:v>92</c:v>
                </c:pt>
                <c:pt idx="11">
                  <c:v>49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rgbClr val="FFFF99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Rita!$A$129:$A$140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Rita!$D$129:$D$140</c:f>
              <c:numCache>
                <c:formatCode>#,##0</c:formatCode>
                <c:ptCount val="12"/>
                <c:pt idx="0">
                  <c:v>24</c:v>
                </c:pt>
                <c:pt idx="1">
                  <c:v>18</c:v>
                </c:pt>
                <c:pt idx="2">
                  <c:v>16</c:v>
                </c:pt>
                <c:pt idx="3">
                  <c:v>12</c:v>
                </c:pt>
                <c:pt idx="4">
                  <c:v>17</c:v>
                </c:pt>
                <c:pt idx="5">
                  <c:v>20</c:v>
                </c:pt>
                <c:pt idx="6">
                  <c:v>17</c:v>
                </c:pt>
                <c:pt idx="7">
                  <c:v>10</c:v>
                </c:pt>
                <c:pt idx="8">
                  <c:v>21</c:v>
                </c:pt>
                <c:pt idx="9">
                  <c:v>12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618880"/>
        <c:axId val="128620416"/>
      </c:barChart>
      <c:catAx>
        <c:axId val="12861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862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62041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8618880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674038386711096"/>
          <c:w val="0.42857142857142855"/>
          <c:h val="9.11603030753230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% Casos Derivados según Sexo</a:t>
            </a:r>
          </a:p>
        </c:rich>
      </c:tx>
      <c:layout>
        <c:manualLayout>
          <c:xMode val="edge"/>
          <c:yMode val="edge"/>
          <c:x val="0.24664399904557385"/>
          <c:y val="2.7807879947209988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748663101604345"/>
          <c:y val="0.33615911943613014"/>
          <c:w val="0.39037433155080287"/>
          <c:h val="0.3870067173340328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79646">
                  <a:lumMod val="75000"/>
                </a:srgbClr>
              </a:solidFill>
              <a:ln w="12700">
                <a:solidFill>
                  <a:srgbClr val="FF00FF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FF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3.2293679506277977E-2"/>
                  <c:y val="3.7726652596228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0667488958471318E-2"/>
                  <c:y val="-6.644144342292408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Rita!$C$128:$D$128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Rita!$C$141:$D$141</c:f>
              <c:numCache>
                <c:formatCode>#,##0</c:formatCode>
                <c:ptCount val="2"/>
                <c:pt idx="0">
                  <c:v>918</c:v>
                </c:pt>
                <c:pt idx="1">
                  <c:v>205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[2]Estadísticas!$C$67:$J$67</c:f>
              <c:strCache>
                <c:ptCount val="8"/>
                <c:pt idx="0">
                  <c:v>Fiscalia</c:v>
                </c:pt>
                <c:pt idx="1">
                  <c:v>Juez de Paz</c:v>
                </c:pt>
                <c:pt idx="2">
                  <c:v>Juz. Familia</c:v>
                </c:pt>
                <c:pt idx="3">
                  <c:v>CEM</c:v>
                </c:pt>
                <c:pt idx="4">
                  <c:v>Voluntario</c:v>
                </c:pt>
                <c:pt idx="5">
                  <c:v>Demuna</c:v>
                </c:pt>
                <c:pt idx="6">
                  <c:v>C. Salud</c:v>
                </c:pt>
                <c:pt idx="7">
                  <c:v>Otros</c:v>
                </c:pt>
              </c:strCache>
            </c:strRef>
          </c:cat>
          <c:val>
            <c:numRef>
              <c:f>[2]Estadísticas!$C$80:$J$80</c:f>
              <c:numCache>
                <c:formatCode>General</c:formatCode>
                <c:ptCount val="8"/>
                <c:pt idx="0">
                  <c:v>6</c:v>
                </c:pt>
                <c:pt idx="1">
                  <c:v>0</c:v>
                </c:pt>
                <c:pt idx="2">
                  <c:v>14</c:v>
                </c:pt>
                <c:pt idx="3">
                  <c:v>22</c:v>
                </c:pt>
                <c:pt idx="4">
                  <c:v>48</c:v>
                </c:pt>
                <c:pt idx="5">
                  <c:v>6</c:v>
                </c:pt>
                <c:pt idx="6">
                  <c:v>3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645376"/>
        <c:axId val="130265088"/>
      </c:barChart>
      <c:catAx>
        <c:axId val="128645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026508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30265088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86453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% Casos Derivados según Tipo de Violencia</a:t>
            </a:r>
          </a:p>
        </c:rich>
      </c:tx>
      <c:layout>
        <c:manualLayout>
          <c:xMode val="edge"/>
          <c:yMode val="edge"/>
          <c:x val="0.15960750595830694"/>
          <c:y val="3.37079104050046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09"/>
          <c:y val="0.3464439578188821"/>
          <c:w val="0.67088607594936711"/>
          <c:h val="0.5794392523364491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339966"/>
                </a:solidFill>
                <a:prstDash val="solid"/>
              </a:ln>
            </c:spPr>
          </c:dPt>
          <c:dPt>
            <c:idx val="1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4609832198459053"/>
                  <c:y val="-1.05390672319806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7757597112208527E-2"/>
                  <c:y val="-7.8631035327126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5711318784376859E-2"/>
                  <c:y val="-4.17471689301005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Rita!$O$171:$Q$173</c:f>
              <c:strCache>
                <c:ptCount val="3"/>
                <c:pt idx="0">
                  <c:v>Violencia Física</c:v>
                </c:pt>
                <c:pt idx="1">
                  <c:v>Violencia Psicológica</c:v>
                </c:pt>
                <c:pt idx="2">
                  <c:v>Violencia Sexual</c:v>
                </c:pt>
              </c:strCache>
            </c:strRef>
          </c:cat>
          <c:val>
            <c:numRef>
              <c:f>Rita!$R$171:$R$173</c:f>
              <c:numCache>
                <c:formatCode>#,##0</c:formatCode>
                <c:ptCount val="3"/>
                <c:pt idx="0">
                  <c:v>870</c:v>
                </c:pt>
                <c:pt idx="1">
                  <c:v>226</c:v>
                </c:pt>
                <c:pt idx="2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56" r="0.75000000000000056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1957899203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87"/>
          <c:w val="0.77171414423372708"/>
          <c:h val="0.814241611690430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Rita!$B$185:$D$195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Rita!$H$185:$H$195</c:f>
              <c:numCache>
                <c:formatCode>#,##0</c:formatCode>
                <c:ptCount val="11"/>
                <c:pt idx="0">
                  <c:v>259</c:v>
                </c:pt>
                <c:pt idx="1">
                  <c:v>43</c:v>
                </c:pt>
                <c:pt idx="2">
                  <c:v>570</c:v>
                </c:pt>
                <c:pt idx="3">
                  <c:v>0</c:v>
                </c:pt>
                <c:pt idx="4">
                  <c:v>9</c:v>
                </c:pt>
                <c:pt idx="5">
                  <c:v>211</c:v>
                </c:pt>
                <c:pt idx="6">
                  <c:v>9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28261120"/>
        <c:axId val="128271104"/>
      </c:barChart>
      <c:catAx>
        <c:axId val="128261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827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27110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28261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Casos Derivados según  Grupos de Edad de la Víctima</a:t>
            </a:r>
          </a:p>
        </c:rich>
      </c:tx>
      <c:layout>
        <c:manualLayout>
          <c:xMode val="edge"/>
          <c:yMode val="edge"/>
          <c:x val="0.30614930035586041"/>
          <c:y val="3.04716291906810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1"/>
          <c:y val="0.11437529986171084"/>
          <c:w val="0.77171414423372731"/>
          <c:h val="0.814241611690431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75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Rita!$C$148:$J$148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Rita!$C$161:$J$161</c:f>
              <c:numCache>
                <c:formatCode>#,##0</c:formatCode>
                <c:ptCount val="8"/>
                <c:pt idx="0">
                  <c:v>11</c:v>
                </c:pt>
                <c:pt idx="1">
                  <c:v>28</c:v>
                </c:pt>
                <c:pt idx="2">
                  <c:v>58</c:v>
                </c:pt>
                <c:pt idx="3">
                  <c:v>161</c:v>
                </c:pt>
                <c:pt idx="4">
                  <c:v>299</c:v>
                </c:pt>
                <c:pt idx="5">
                  <c:v>258</c:v>
                </c:pt>
                <c:pt idx="6">
                  <c:v>223</c:v>
                </c:pt>
                <c:pt idx="7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28492288"/>
        <c:axId val="128493824"/>
      </c:barChart>
      <c:catAx>
        <c:axId val="128492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2849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493824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1284922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125</xdr:row>
      <xdr:rowOff>133350</xdr:rowOff>
    </xdr:from>
    <xdr:to>
      <xdr:col>12</xdr:col>
      <xdr:colOff>114300</xdr:colOff>
      <xdr:row>143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714375</xdr:colOff>
      <xdr:row>125</xdr:row>
      <xdr:rowOff>142875</xdr:rowOff>
    </xdr:from>
    <xdr:to>
      <xdr:col>18</xdr:col>
      <xdr:colOff>752475</xdr:colOff>
      <xdr:row>142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144</xdr:row>
      <xdr:rowOff>0</xdr:rowOff>
    </xdr:from>
    <xdr:to>
      <xdr:col>17</xdr:col>
      <xdr:colOff>723900</xdr:colOff>
      <xdr:row>144</xdr:row>
      <xdr:rowOff>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85725</xdr:colOff>
      <xdr:row>165</xdr:row>
      <xdr:rowOff>38100</xdr:rowOff>
    </xdr:from>
    <xdr:to>
      <xdr:col>13</xdr:col>
      <xdr:colOff>714375</xdr:colOff>
      <xdr:row>178</xdr:row>
      <xdr:rowOff>209550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800100</xdr:colOff>
      <xdr:row>181</xdr:row>
      <xdr:rowOff>142875</xdr:rowOff>
    </xdr:from>
    <xdr:to>
      <xdr:col>18</xdr:col>
      <xdr:colOff>704850</xdr:colOff>
      <xdr:row>196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145</xdr:row>
      <xdr:rowOff>38100</xdr:rowOff>
    </xdr:from>
    <xdr:to>
      <xdr:col>18</xdr:col>
      <xdr:colOff>752475</xdr:colOff>
      <xdr:row>163</xdr:row>
      <xdr:rowOff>104775</xdr:rowOff>
    </xdr:to>
    <xdr:graphicFrame macro="">
      <xdr:nvGraphicFramePr>
        <xdr:cNvPr id="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115</xdr:row>
      <xdr:rowOff>19050</xdr:rowOff>
    </xdr:from>
    <xdr:to>
      <xdr:col>3</xdr:col>
      <xdr:colOff>438150</xdr:colOff>
      <xdr:row>118</xdr:row>
      <xdr:rowOff>142875</xdr:rowOff>
    </xdr:to>
    <xdr:pic>
      <xdr:nvPicPr>
        <xdr:cNvPr id="8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19050" y="19050"/>
          <a:ext cx="2914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0.11369</cdr:x>
      <cdr:y>0.28778</cdr:y>
    </cdr:from>
    <cdr:to>
      <cdr:x>0.11369</cdr:x>
      <cdr:y>0.28778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0.70608</cdr:x>
      <cdr:y>0.53531</cdr:y>
    </cdr:from>
    <cdr:to>
      <cdr:x>0.70608</cdr:x>
      <cdr:y>0.53531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0.01348</cdr:x>
      <cdr:y>0.24953</cdr:y>
    </cdr:from>
    <cdr:to>
      <cdr:x>0.157</cdr:x>
      <cdr:y>0.45088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0.8339</cdr:x>
      <cdr:y>0.6408</cdr:y>
    </cdr:from>
    <cdr:to>
      <cdr:x>0.97402</cdr:x>
      <cdr:y>0.85474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0.09617</cdr:x>
      <cdr:y>0.25995</cdr:y>
    </cdr:from>
    <cdr:to>
      <cdr:x>0.09617</cdr:x>
      <cdr:y>0.25995</cdr:y>
    </cdr:to>
    <cdr:pic>
      <cdr:nvPicPr>
        <cdr:cNvPr id="13313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0.48132</cdr:y>
    </cdr:from>
    <cdr:to>
      <cdr:x>0.70897</cdr:x>
      <cdr:y>0.48132</cdr:y>
    </cdr:to>
    <cdr:pic>
      <cdr:nvPicPr>
        <cdr:cNvPr id="13314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LANOS\Transfer\2012\BE%20Dic%202012\V.%20Resumenes%20Registros\5.1%20Resumenes%20Estadistic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%20Monitoreo%20CAI\Base%20de%20Datos\2008\Registro%20de%20Atenciones%20CAI-JUNIO%20re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Rar$DI00.669\plantilla%20maestra%20de%20recojo%20de%20datos%20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Rar$DI00.156\plantilla%20maestra%20de%20recojo%20de%20datos%20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CONFIG~1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LANOS\Transfer\Marleny_Llanos\UGDS\Carpeta%20Magica\2012\DICIEMBRE\Previos\linea%20100%20en%20acci&#24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egarra\AppData\Roaming\Microsoft\Excel\CAI%20-%20Casos%20y%20Atenciones%202011%20DICIEMBRE%20(version%202)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llanos\AppData\Local\Temp\NUEVO%20CONSOLIDADO%20LINEA%20100%20EN%20ACCION%202012-tablamaes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"/>
      <sheetName val="Feminicidio"/>
      <sheetName val="Eventos"/>
      <sheetName val="Chat 100 y Redes Sociales"/>
      <sheetName val="CAI"/>
      <sheetName val="Rita"/>
      <sheetName val="Linea 100 en Acción"/>
    </sheetNames>
    <sheetDataSet>
      <sheetData sheetId="0"/>
      <sheetData sheetId="1"/>
      <sheetData sheetId="2"/>
      <sheetData sheetId="3"/>
      <sheetData sheetId="4"/>
      <sheetData sheetId="5">
        <row r="128">
          <cell r="C128" t="str">
            <v>Femenino</v>
          </cell>
          <cell r="D128" t="str">
            <v>Masculino</v>
          </cell>
        </row>
        <row r="129">
          <cell r="A129" t="str">
            <v>Ene</v>
          </cell>
          <cell r="C129">
            <v>96</v>
          </cell>
          <cell r="D129">
            <v>24</v>
          </cell>
        </row>
        <row r="130">
          <cell r="A130" t="str">
            <v>Feb</v>
          </cell>
          <cell r="C130">
            <v>70</v>
          </cell>
          <cell r="D130">
            <v>18</v>
          </cell>
        </row>
        <row r="131">
          <cell r="A131" t="str">
            <v>Mar</v>
          </cell>
          <cell r="C131">
            <v>86</v>
          </cell>
          <cell r="D131">
            <v>16</v>
          </cell>
        </row>
        <row r="132">
          <cell r="A132" t="str">
            <v>Abr</v>
          </cell>
          <cell r="C132">
            <v>69</v>
          </cell>
          <cell r="D132">
            <v>12</v>
          </cell>
        </row>
        <row r="133">
          <cell r="A133" t="str">
            <v>May</v>
          </cell>
          <cell r="C133">
            <v>60</v>
          </cell>
          <cell r="D133">
            <v>17</v>
          </cell>
        </row>
        <row r="134">
          <cell r="A134" t="str">
            <v>Jun</v>
          </cell>
          <cell r="C134">
            <v>80</v>
          </cell>
          <cell r="D134">
            <v>20</v>
          </cell>
        </row>
        <row r="135">
          <cell r="A135" t="str">
            <v>Jul</v>
          </cell>
          <cell r="C135">
            <v>80</v>
          </cell>
          <cell r="D135">
            <v>17</v>
          </cell>
        </row>
        <row r="136">
          <cell r="A136" t="str">
            <v>Ago</v>
          </cell>
          <cell r="C136">
            <v>74</v>
          </cell>
          <cell r="D136">
            <v>10</v>
          </cell>
        </row>
        <row r="137">
          <cell r="A137" t="str">
            <v>Sep</v>
          </cell>
          <cell r="C137">
            <v>85</v>
          </cell>
          <cell r="D137">
            <v>21</v>
          </cell>
        </row>
        <row r="138">
          <cell r="A138" t="str">
            <v>Oct</v>
          </cell>
          <cell r="C138">
            <v>77</v>
          </cell>
          <cell r="D138">
            <v>12</v>
          </cell>
        </row>
        <row r="139">
          <cell r="A139" t="str">
            <v>Nov</v>
          </cell>
          <cell r="C139">
            <v>92</v>
          </cell>
          <cell r="D139">
            <v>20</v>
          </cell>
        </row>
        <row r="140">
          <cell r="A140" t="str">
            <v>Dic</v>
          </cell>
          <cell r="C140">
            <v>49</v>
          </cell>
          <cell r="D140">
            <v>18</v>
          </cell>
        </row>
        <row r="141">
          <cell r="C141">
            <v>918</v>
          </cell>
          <cell r="D141">
            <v>205</v>
          </cell>
        </row>
        <row r="148">
          <cell r="C148" t="str">
            <v>0-5 años</v>
          </cell>
          <cell r="D148" t="str">
            <v>6-11 años</v>
          </cell>
          <cell r="E148" t="str">
            <v>12-17 años</v>
          </cell>
          <cell r="F148" t="str">
            <v>18-25 años</v>
          </cell>
          <cell r="G148" t="str">
            <v>26-35 años</v>
          </cell>
          <cell r="H148" t="str">
            <v>36-45 años</v>
          </cell>
          <cell r="I148" t="str">
            <v>46-59 años</v>
          </cell>
          <cell r="J148" t="str">
            <v>60 + años</v>
          </cell>
        </row>
        <row r="161">
          <cell r="C161">
            <v>11</v>
          </cell>
          <cell r="D161">
            <v>28</v>
          </cell>
          <cell r="E161">
            <v>58</v>
          </cell>
          <cell r="F161">
            <v>161</v>
          </cell>
          <cell r="G161">
            <v>299</v>
          </cell>
          <cell r="H161">
            <v>258</v>
          </cell>
          <cell r="I161">
            <v>223</v>
          </cell>
          <cell r="J161">
            <v>85</v>
          </cell>
        </row>
        <row r="171">
          <cell r="O171" t="str">
            <v>Violencia Física</v>
          </cell>
          <cell r="R171">
            <v>870</v>
          </cell>
        </row>
        <row r="172">
          <cell r="O172" t="str">
            <v>Violencia Psicológica</v>
          </cell>
          <cell r="R172">
            <v>226</v>
          </cell>
        </row>
        <row r="173">
          <cell r="O173" t="str">
            <v>Violencia Sexual</v>
          </cell>
          <cell r="R173">
            <v>27</v>
          </cell>
        </row>
        <row r="185">
          <cell r="B185" t="str">
            <v>Centro Emergencia Mujer</v>
          </cell>
          <cell r="H185">
            <v>259</v>
          </cell>
        </row>
        <row r="186">
          <cell r="B186" t="str">
            <v>Comisaría de la zona</v>
          </cell>
          <cell r="H186">
            <v>43</v>
          </cell>
        </row>
        <row r="187">
          <cell r="B187" t="str">
            <v>Casa de refugio</v>
          </cell>
          <cell r="H187">
            <v>570</v>
          </cell>
        </row>
        <row r="188">
          <cell r="B188" t="str">
            <v>Línea 100</v>
          </cell>
          <cell r="H188">
            <v>0</v>
          </cell>
        </row>
        <row r="189">
          <cell r="B189" t="str">
            <v>DEMUNA</v>
          </cell>
          <cell r="H189">
            <v>9</v>
          </cell>
        </row>
        <row r="190">
          <cell r="B190" t="str">
            <v>Fiscalía</v>
          </cell>
          <cell r="H190">
            <v>211</v>
          </cell>
        </row>
        <row r="191">
          <cell r="B191" t="str">
            <v>Modulos básicos justicia/juzgados</v>
          </cell>
          <cell r="H191">
            <v>9</v>
          </cell>
        </row>
        <row r="192">
          <cell r="B192" t="str">
            <v>Establecimientos de Salud</v>
          </cell>
          <cell r="H192">
            <v>0</v>
          </cell>
        </row>
        <row r="193">
          <cell r="B193" t="str">
            <v>MINJUS</v>
          </cell>
          <cell r="H193">
            <v>1</v>
          </cell>
        </row>
        <row r="194">
          <cell r="B194" t="str">
            <v>ONG´s</v>
          </cell>
          <cell r="H194">
            <v>0</v>
          </cell>
        </row>
        <row r="195">
          <cell r="B195" t="str">
            <v>Otros</v>
          </cell>
          <cell r="H195">
            <v>21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Atenciones"/>
      <sheetName val="Estadísticas"/>
    </sheetNames>
    <sheetDataSet>
      <sheetData sheetId="0"/>
      <sheetData sheetId="1"/>
      <sheetData sheetId="2">
        <row r="67">
          <cell r="C67" t="str">
            <v>Fiscalia</v>
          </cell>
          <cell r="D67" t="str">
            <v>Juez de Paz</v>
          </cell>
          <cell r="E67" t="str">
            <v>Juz. Familia</v>
          </cell>
          <cell r="F67" t="str">
            <v>CEM</v>
          </cell>
          <cell r="G67" t="str">
            <v>Voluntario</v>
          </cell>
          <cell r="H67" t="str">
            <v>Demuna</v>
          </cell>
          <cell r="I67" t="str">
            <v>C. Salud</v>
          </cell>
          <cell r="J67" t="str">
            <v>Otros</v>
          </cell>
        </row>
        <row r="80">
          <cell r="C80">
            <v>6</v>
          </cell>
          <cell r="D80">
            <v>0</v>
          </cell>
          <cell r="E80">
            <v>14</v>
          </cell>
          <cell r="F80">
            <v>22</v>
          </cell>
          <cell r="G80">
            <v>48</v>
          </cell>
          <cell r="H80">
            <v>6</v>
          </cell>
          <cell r="I80">
            <v>3</v>
          </cell>
          <cell r="J80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2012 "/>
      <sheetName val="estadisticas 2012 ene-mar"/>
      <sheetName val="estadisticas2011"/>
      <sheetName val="tablas2012"/>
      <sheetName val="base2012"/>
      <sheetName val="base2011"/>
      <sheetName val="conteni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2012 "/>
      <sheetName val="estadisticas 2012 ene-mar"/>
      <sheetName val="estadisticas2011"/>
      <sheetName val="tablas2012"/>
      <sheetName val="base2012"/>
      <sheetName val="base2011"/>
      <sheetName val="conteni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 100 EN ACCION 2012"/>
      <sheetName val="Tabla dinámica 1"/>
      <sheetName val="Mapa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B199"/>
  <sheetViews>
    <sheetView tabSelected="1" view="pageBreakPreview" topLeftCell="A116" zoomScale="80" zoomScaleNormal="80" zoomScaleSheetLayoutView="80" workbookViewId="0"/>
  </sheetViews>
  <sheetFormatPr baseColWidth="10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2" style="4" customWidth="1"/>
    <col min="18" max="19" width="11.42578125" style="4"/>
    <col min="20" max="20" width="24.7109375" style="4" customWidth="1"/>
    <col min="21" max="16384" width="11.42578125" style="4"/>
  </cols>
  <sheetData>
    <row r="1" spans="1:24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  <c r="T1" s="1" t="s">
        <v>1</v>
      </c>
      <c r="U1" s="1" t="s">
        <v>0</v>
      </c>
      <c r="V1" s="1" t="s">
        <v>1</v>
      </c>
      <c r="W1" s="1" t="s">
        <v>0</v>
      </c>
      <c r="X1" s="1" t="s">
        <v>1</v>
      </c>
    </row>
    <row r="2" spans="1:24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  <c r="T2" s="1">
        <v>0</v>
      </c>
      <c r="U2" s="1">
        <v>11</v>
      </c>
      <c r="V2" s="1">
        <v>0</v>
      </c>
      <c r="W2" s="1">
        <v>12</v>
      </c>
      <c r="X2" s="1">
        <v>0</v>
      </c>
    </row>
    <row r="3" spans="1:24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  <c r="T3" s="1" t="s">
        <v>1</v>
      </c>
      <c r="U3" s="1" t="s">
        <v>0</v>
      </c>
      <c r="V3" s="1" t="s">
        <v>1</v>
      </c>
      <c r="W3" s="1" t="s">
        <v>0</v>
      </c>
      <c r="X3" s="1" t="s">
        <v>1</v>
      </c>
    </row>
    <row r="4" spans="1:24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  <c r="T4" s="1">
        <v>1</v>
      </c>
      <c r="U4" s="1">
        <v>11</v>
      </c>
      <c r="V4" s="1">
        <v>1</v>
      </c>
      <c r="W4" s="1">
        <v>12</v>
      </c>
      <c r="X4" s="1">
        <v>1</v>
      </c>
    </row>
    <row r="5" spans="1:24" s="1" customFormat="1" ht="54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  <c r="T5" s="2" t="s">
        <v>2</v>
      </c>
      <c r="U5" s="1" t="s">
        <v>0</v>
      </c>
      <c r="V5" s="2" t="s">
        <v>2</v>
      </c>
      <c r="W5" s="1" t="s">
        <v>0</v>
      </c>
      <c r="X5" s="2" t="s">
        <v>2</v>
      </c>
    </row>
    <row r="6" spans="1:24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  <c r="T6" s="1">
        <v>1</v>
      </c>
      <c r="U6" s="1">
        <v>11</v>
      </c>
      <c r="V6" s="1">
        <v>1</v>
      </c>
      <c r="W6" s="1">
        <v>12</v>
      </c>
      <c r="X6" s="1">
        <v>1</v>
      </c>
    </row>
    <row r="7" spans="1:24" s="1" customFormat="1" ht="54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  <c r="T7" s="2" t="s">
        <v>2</v>
      </c>
      <c r="U7" s="1" t="s">
        <v>0</v>
      </c>
      <c r="V7" s="2" t="s">
        <v>2</v>
      </c>
      <c r="W7" s="1" t="s">
        <v>0</v>
      </c>
      <c r="X7" s="2" t="s">
        <v>2</v>
      </c>
    </row>
    <row r="8" spans="1:24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  <c r="T8" s="1">
        <v>2</v>
      </c>
      <c r="U8" s="1">
        <v>11</v>
      </c>
      <c r="V8" s="1">
        <v>2</v>
      </c>
      <c r="W8" s="1">
        <v>12</v>
      </c>
      <c r="X8" s="1">
        <v>2</v>
      </c>
    </row>
    <row r="9" spans="1:24" s="1" customFormat="1" ht="54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  <c r="T9" s="2" t="s">
        <v>2</v>
      </c>
      <c r="U9" s="1" t="s">
        <v>0</v>
      </c>
      <c r="V9" s="2" t="s">
        <v>2</v>
      </c>
      <c r="W9" s="1" t="s">
        <v>0</v>
      </c>
      <c r="X9" s="2" t="s">
        <v>2</v>
      </c>
    </row>
    <row r="10" spans="1:24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  <c r="T10" s="1">
        <v>3</v>
      </c>
      <c r="U10" s="1">
        <v>11</v>
      </c>
      <c r="V10" s="1">
        <v>3</v>
      </c>
      <c r="W10" s="1">
        <v>12</v>
      </c>
      <c r="X10" s="1">
        <v>3</v>
      </c>
    </row>
    <row r="11" spans="1:24" s="1" customFormat="1" ht="45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  <c r="T11" s="2" t="s">
        <v>3</v>
      </c>
      <c r="U11" s="1" t="s">
        <v>0</v>
      </c>
      <c r="V11" s="2" t="s">
        <v>3</v>
      </c>
      <c r="W11" s="1" t="s">
        <v>0</v>
      </c>
      <c r="X11" s="2" t="s">
        <v>3</v>
      </c>
    </row>
    <row r="12" spans="1:24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  <c r="T12" s="1">
        <v>1</v>
      </c>
      <c r="U12" s="1">
        <v>11</v>
      </c>
      <c r="V12" s="1">
        <v>1</v>
      </c>
      <c r="W12" s="1">
        <v>12</v>
      </c>
      <c r="X12" s="1">
        <v>1</v>
      </c>
    </row>
    <row r="13" spans="1:24" s="1" customFormat="1" ht="8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  <c r="T13" s="2" t="s">
        <v>4</v>
      </c>
      <c r="U13" s="1" t="s">
        <v>0</v>
      </c>
      <c r="V13" s="2" t="s">
        <v>4</v>
      </c>
      <c r="W13" s="1" t="s">
        <v>0</v>
      </c>
      <c r="X13" s="2" t="s">
        <v>4</v>
      </c>
    </row>
    <row r="14" spans="1:24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  <c r="T14" s="1">
        <v>1</v>
      </c>
      <c r="U14" s="1">
        <v>11</v>
      </c>
      <c r="V14" s="1">
        <v>1</v>
      </c>
      <c r="W14" s="1">
        <v>12</v>
      </c>
      <c r="X14" s="1">
        <v>1</v>
      </c>
    </row>
    <row r="15" spans="1:24" s="1" customFormat="1" ht="54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  <c r="T15" s="2" t="s">
        <v>5</v>
      </c>
      <c r="U15" s="1" t="s">
        <v>0</v>
      </c>
      <c r="V15" s="2" t="s">
        <v>5</v>
      </c>
      <c r="W15" s="1" t="s">
        <v>0</v>
      </c>
      <c r="X15" s="2" t="s">
        <v>5</v>
      </c>
    </row>
    <row r="16" spans="1:24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  <c r="T16" s="1">
        <v>1</v>
      </c>
      <c r="U16" s="1">
        <v>11</v>
      </c>
      <c r="V16" s="1">
        <v>1</v>
      </c>
      <c r="W16" s="1">
        <v>12</v>
      </c>
      <c r="X16" s="1">
        <v>1</v>
      </c>
    </row>
    <row r="17" spans="1:24" s="1" customFormat="1" ht="54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  <c r="T17" s="2" t="s">
        <v>6</v>
      </c>
      <c r="U17" s="1" t="s">
        <v>0</v>
      </c>
      <c r="V17" s="2" t="s">
        <v>6</v>
      </c>
      <c r="W17" s="1" t="s">
        <v>0</v>
      </c>
      <c r="X17" s="2" t="s">
        <v>6</v>
      </c>
    </row>
    <row r="18" spans="1:24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  <c r="T18" s="1">
        <v>2</v>
      </c>
      <c r="U18" s="1">
        <v>11</v>
      </c>
      <c r="V18" s="1">
        <v>2</v>
      </c>
      <c r="W18" s="1">
        <v>12</v>
      </c>
      <c r="X18" s="1">
        <v>2</v>
      </c>
    </row>
    <row r="19" spans="1:24" s="1" customFormat="1" ht="54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  <c r="T19" s="2" t="s">
        <v>6</v>
      </c>
      <c r="U19" s="1" t="s">
        <v>0</v>
      </c>
      <c r="V19" s="2" t="s">
        <v>6</v>
      </c>
      <c r="W19" s="1" t="s">
        <v>0</v>
      </c>
      <c r="X19" s="2" t="s">
        <v>6</v>
      </c>
    </row>
    <row r="20" spans="1:24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  <c r="T20" s="1">
        <v>3</v>
      </c>
      <c r="U20" s="1">
        <v>11</v>
      </c>
      <c r="V20" s="1">
        <v>3</v>
      </c>
      <c r="W20" s="1">
        <v>12</v>
      </c>
      <c r="X20" s="1">
        <v>3</v>
      </c>
    </row>
    <row r="21" spans="1:24" s="1" customFormat="1" ht="54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  <c r="T21" s="2" t="s">
        <v>6</v>
      </c>
      <c r="U21" s="1" t="s">
        <v>0</v>
      </c>
      <c r="V21" s="2" t="s">
        <v>6</v>
      </c>
      <c r="W21" s="1" t="s">
        <v>0</v>
      </c>
      <c r="X21" s="2" t="s">
        <v>6</v>
      </c>
    </row>
    <row r="22" spans="1:24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  <c r="T22" s="1">
        <v>4</v>
      </c>
      <c r="U22" s="1">
        <v>11</v>
      </c>
      <c r="V22" s="1">
        <v>4</v>
      </c>
      <c r="W22" s="1">
        <v>12</v>
      </c>
      <c r="X22" s="1">
        <v>4</v>
      </c>
    </row>
    <row r="23" spans="1:24" s="1" customFormat="1" ht="54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  <c r="T23" s="2" t="s">
        <v>6</v>
      </c>
      <c r="U23" s="1" t="s">
        <v>0</v>
      </c>
      <c r="V23" s="2" t="s">
        <v>6</v>
      </c>
      <c r="W23" s="1" t="s">
        <v>0</v>
      </c>
      <c r="X23" s="2" t="s">
        <v>6</v>
      </c>
    </row>
    <row r="24" spans="1:24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  <c r="T24" s="1">
        <v>5</v>
      </c>
      <c r="U24" s="1">
        <v>11</v>
      </c>
      <c r="V24" s="1">
        <v>5</v>
      </c>
      <c r="W24" s="1">
        <v>12</v>
      </c>
      <c r="X24" s="1">
        <v>5</v>
      </c>
    </row>
    <row r="25" spans="1:24" s="1" customFormat="1" ht="54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  <c r="T25" s="2" t="s">
        <v>6</v>
      </c>
      <c r="U25" s="1" t="s">
        <v>0</v>
      </c>
      <c r="V25" s="2" t="s">
        <v>6</v>
      </c>
      <c r="W25" s="1" t="s">
        <v>0</v>
      </c>
      <c r="X25" s="2" t="s">
        <v>6</v>
      </c>
    </row>
    <row r="26" spans="1:24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  <c r="T26" s="1">
        <v>6</v>
      </c>
      <c r="U26" s="1">
        <v>11</v>
      </c>
      <c r="V26" s="1">
        <v>6</v>
      </c>
      <c r="W26" s="1">
        <v>12</v>
      </c>
      <c r="X26" s="1">
        <v>6</v>
      </c>
    </row>
    <row r="27" spans="1:24" s="1" customFormat="1" ht="54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  <c r="T27" s="2" t="s">
        <v>6</v>
      </c>
      <c r="U27" s="1" t="s">
        <v>0</v>
      </c>
      <c r="V27" s="2" t="s">
        <v>6</v>
      </c>
      <c r="W27" s="1" t="s">
        <v>0</v>
      </c>
      <c r="X27" s="2" t="s">
        <v>6</v>
      </c>
    </row>
    <row r="28" spans="1:24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  <c r="T28" s="1">
        <v>7</v>
      </c>
      <c r="U28" s="1">
        <v>11</v>
      </c>
      <c r="V28" s="1">
        <v>7</v>
      </c>
      <c r="W28" s="1">
        <v>12</v>
      </c>
      <c r="X28" s="1">
        <v>7</v>
      </c>
    </row>
    <row r="29" spans="1:24" s="1" customFormat="1" ht="54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  <c r="T29" s="2" t="s">
        <v>6</v>
      </c>
      <c r="U29" s="1" t="s">
        <v>0</v>
      </c>
      <c r="V29" s="2" t="s">
        <v>6</v>
      </c>
      <c r="W29" s="1" t="s">
        <v>0</v>
      </c>
      <c r="X29" s="2" t="s">
        <v>6</v>
      </c>
    </row>
    <row r="30" spans="1:24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  <c r="T30" s="1">
        <v>8</v>
      </c>
      <c r="U30" s="1">
        <v>11</v>
      </c>
      <c r="V30" s="1">
        <v>8</v>
      </c>
      <c r="W30" s="1">
        <v>12</v>
      </c>
      <c r="X30" s="1">
        <v>8</v>
      </c>
    </row>
    <row r="31" spans="1:24" s="1" customFormat="1" ht="54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  <c r="T31" s="2" t="s">
        <v>6</v>
      </c>
      <c r="U31" s="1" t="s">
        <v>0</v>
      </c>
      <c r="V31" s="2" t="s">
        <v>6</v>
      </c>
      <c r="W31" s="1" t="s">
        <v>0</v>
      </c>
      <c r="X31" s="2" t="s">
        <v>6</v>
      </c>
    </row>
    <row r="32" spans="1:24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  <c r="T32" s="1">
        <v>9</v>
      </c>
      <c r="U32" s="1">
        <v>11</v>
      </c>
      <c r="V32" s="1">
        <v>9</v>
      </c>
      <c r="W32" s="1">
        <v>12</v>
      </c>
      <c r="X32" s="1">
        <v>9</v>
      </c>
    </row>
    <row r="33" spans="1:24" s="1" customFormat="1" ht="72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  <c r="T33" s="2" t="s">
        <v>7</v>
      </c>
      <c r="U33" s="1" t="s">
        <v>0</v>
      </c>
      <c r="V33" s="2" t="s">
        <v>7</v>
      </c>
      <c r="W33" s="1" t="s">
        <v>0</v>
      </c>
      <c r="X33" s="2" t="s">
        <v>7</v>
      </c>
    </row>
    <row r="34" spans="1:24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  <c r="T34" s="1">
        <v>1</v>
      </c>
      <c r="U34" s="1">
        <v>11</v>
      </c>
      <c r="V34" s="1">
        <v>1</v>
      </c>
      <c r="W34" s="1">
        <v>12</v>
      </c>
      <c r="X34" s="1">
        <v>1</v>
      </c>
    </row>
    <row r="35" spans="1:24" s="1" customFormat="1" ht="72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  <c r="T35" s="2" t="s">
        <v>7</v>
      </c>
      <c r="U35" s="1" t="s">
        <v>0</v>
      </c>
      <c r="V35" s="2" t="s">
        <v>7</v>
      </c>
      <c r="W35" s="1" t="s">
        <v>0</v>
      </c>
      <c r="X35" s="2" t="s">
        <v>7</v>
      </c>
    </row>
    <row r="36" spans="1:24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  <c r="T36" s="1">
        <v>2</v>
      </c>
      <c r="U36" s="1">
        <v>11</v>
      </c>
      <c r="V36" s="1">
        <v>2</v>
      </c>
      <c r="W36" s="1">
        <v>12</v>
      </c>
      <c r="X36" s="1">
        <v>2</v>
      </c>
    </row>
    <row r="37" spans="1:24" s="1" customFormat="1" ht="72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  <c r="T37" s="2" t="s">
        <v>7</v>
      </c>
      <c r="U37" s="1" t="s">
        <v>0</v>
      </c>
      <c r="V37" s="2" t="s">
        <v>7</v>
      </c>
      <c r="W37" s="1" t="s">
        <v>0</v>
      </c>
      <c r="X37" s="2" t="s">
        <v>7</v>
      </c>
    </row>
    <row r="38" spans="1:24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  <c r="T38" s="1">
        <v>3</v>
      </c>
      <c r="U38" s="1">
        <v>11</v>
      </c>
      <c r="V38" s="1">
        <v>3</v>
      </c>
      <c r="W38" s="1">
        <v>12</v>
      </c>
      <c r="X38" s="1">
        <v>3</v>
      </c>
    </row>
    <row r="39" spans="1:24" s="1" customFormat="1" ht="72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  <c r="T39" s="2" t="s">
        <v>7</v>
      </c>
      <c r="U39" s="1" t="s">
        <v>0</v>
      </c>
      <c r="V39" s="2" t="s">
        <v>7</v>
      </c>
      <c r="W39" s="1" t="s">
        <v>0</v>
      </c>
      <c r="X39" s="2" t="s">
        <v>7</v>
      </c>
    </row>
    <row r="40" spans="1:24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  <c r="T40" s="1">
        <v>4</v>
      </c>
      <c r="U40" s="1">
        <v>11</v>
      </c>
      <c r="V40" s="1">
        <v>4</v>
      </c>
      <c r="W40" s="1">
        <v>12</v>
      </c>
      <c r="X40" s="1">
        <v>4</v>
      </c>
    </row>
    <row r="41" spans="1:24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24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24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24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24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24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24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24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46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  <c r="T65" s="1" t="s">
        <v>8</v>
      </c>
      <c r="U65" s="2" t="s">
        <v>7</v>
      </c>
      <c r="V65" s="1" t="s">
        <v>8</v>
      </c>
      <c r="W65" s="2" t="s">
        <v>7</v>
      </c>
      <c r="X65" s="1" t="s">
        <v>8</v>
      </c>
      <c r="Y65" s="2" t="s">
        <v>7</v>
      </c>
      <c r="Z65" s="1" t="s">
        <v>8</v>
      </c>
      <c r="AA65" s="2" t="s">
        <v>7</v>
      </c>
      <c r="AB65" s="1" t="s">
        <v>8</v>
      </c>
      <c r="AC65" s="2" t="s">
        <v>7</v>
      </c>
      <c r="AD65" s="1" t="s">
        <v>8</v>
      </c>
      <c r="AE65" s="2" t="s">
        <v>7</v>
      </c>
      <c r="AF65" s="1" t="s">
        <v>8</v>
      </c>
      <c r="AG65" s="2" t="s">
        <v>7</v>
      </c>
      <c r="AH65" s="1" t="s">
        <v>8</v>
      </c>
      <c r="AI65" s="2" t="s">
        <v>7</v>
      </c>
      <c r="AJ65" s="1" t="s">
        <v>8</v>
      </c>
      <c r="AK65" s="2" t="s">
        <v>7</v>
      </c>
      <c r="AL65" s="1" t="s">
        <v>8</v>
      </c>
      <c r="AM65" s="2" t="s">
        <v>7</v>
      </c>
      <c r="AN65" s="1" t="s">
        <v>8</v>
      </c>
      <c r="AO65" s="2" t="s">
        <v>7</v>
      </c>
      <c r="AP65" s="1" t="s">
        <v>8</v>
      </c>
      <c r="AQ65" s="2" t="s">
        <v>7</v>
      </c>
      <c r="AR65" s="1" t="s">
        <v>8</v>
      </c>
      <c r="AS65" s="2" t="s">
        <v>7</v>
      </c>
      <c r="AT65" s="1" t="s">
        <v>8</v>
      </c>
    </row>
    <row r="66" spans="1:46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  <c r="T66" s="1">
        <v>10</v>
      </c>
      <c r="U66" s="1">
        <v>1</v>
      </c>
      <c r="V66" s="1">
        <v>11</v>
      </c>
      <c r="W66" s="1">
        <v>1</v>
      </c>
      <c r="X66" s="1">
        <v>12</v>
      </c>
      <c r="Y66" s="1">
        <v>1</v>
      </c>
      <c r="Z66" s="1">
        <v>13</v>
      </c>
      <c r="AA66" s="1">
        <v>1</v>
      </c>
      <c r="AB66" s="1">
        <v>14</v>
      </c>
      <c r="AC66" s="1">
        <v>1</v>
      </c>
      <c r="AD66" s="1">
        <v>15</v>
      </c>
      <c r="AE66" s="1">
        <v>1</v>
      </c>
      <c r="AF66" s="1">
        <v>16</v>
      </c>
      <c r="AG66" s="1">
        <v>1</v>
      </c>
      <c r="AH66" s="1">
        <v>17</v>
      </c>
      <c r="AI66" s="1">
        <v>1</v>
      </c>
      <c r="AJ66" s="1">
        <v>18</v>
      </c>
      <c r="AK66" s="1">
        <v>1</v>
      </c>
      <c r="AL66" s="1">
        <v>19</v>
      </c>
      <c r="AM66" s="1">
        <v>1</v>
      </c>
      <c r="AN66" s="1">
        <v>20</v>
      </c>
      <c r="AO66" s="1">
        <v>1</v>
      </c>
      <c r="AP66" s="1">
        <v>21</v>
      </c>
      <c r="AQ66" s="1">
        <v>1</v>
      </c>
      <c r="AR66" s="1">
        <v>22</v>
      </c>
      <c r="AS66" s="1">
        <v>1</v>
      </c>
      <c r="AT66" s="1">
        <v>23</v>
      </c>
    </row>
    <row r="67" spans="1:46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  <c r="T67" s="1" t="s">
        <v>8</v>
      </c>
      <c r="U67" s="2" t="s">
        <v>7</v>
      </c>
      <c r="V67" s="1" t="s">
        <v>8</v>
      </c>
      <c r="W67" s="2" t="s">
        <v>7</v>
      </c>
      <c r="X67" s="1" t="s">
        <v>8</v>
      </c>
      <c r="Y67" s="2" t="s">
        <v>7</v>
      </c>
      <c r="Z67" s="1" t="s">
        <v>8</v>
      </c>
      <c r="AA67" s="2" t="s">
        <v>7</v>
      </c>
      <c r="AB67" s="1" t="s">
        <v>8</v>
      </c>
      <c r="AC67" s="2" t="s">
        <v>7</v>
      </c>
      <c r="AD67" s="1" t="s">
        <v>8</v>
      </c>
      <c r="AE67" s="2" t="s">
        <v>7</v>
      </c>
      <c r="AF67" s="1" t="s">
        <v>8</v>
      </c>
      <c r="AG67" s="2" t="s">
        <v>7</v>
      </c>
      <c r="AH67" s="1" t="s">
        <v>8</v>
      </c>
      <c r="AI67" s="2" t="s">
        <v>7</v>
      </c>
      <c r="AJ67" s="1" t="s">
        <v>8</v>
      </c>
      <c r="AK67" s="2" t="s">
        <v>7</v>
      </c>
      <c r="AL67" s="1" t="s">
        <v>8</v>
      </c>
      <c r="AM67" s="2" t="s">
        <v>7</v>
      </c>
      <c r="AN67" s="1" t="s">
        <v>8</v>
      </c>
      <c r="AO67" s="2" t="s">
        <v>7</v>
      </c>
      <c r="AP67" s="1" t="s">
        <v>8</v>
      </c>
      <c r="AQ67" s="2" t="s">
        <v>7</v>
      </c>
      <c r="AR67" s="1" t="s">
        <v>8</v>
      </c>
      <c r="AS67" s="2" t="s">
        <v>7</v>
      </c>
      <c r="AT67" s="1" t="s">
        <v>8</v>
      </c>
    </row>
    <row r="68" spans="1:46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  <c r="T68" s="1">
        <v>10</v>
      </c>
      <c r="U68" s="1">
        <v>2</v>
      </c>
      <c r="V68" s="1">
        <v>11</v>
      </c>
      <c r="W68" s="1">
        <v>2</v>
      </c>
      <c r="X68" s="1">
        <v>12</v>
      </c>
      <c r="Y68" s="1">
        <v>2</v>
      </c>
      <c r="Z68" s="1">
        <v>13</v>
      </c>
      <c r="AA68" s="1">
        <v>2</v>
      </c>
      <c r="AB68" s="1">
        <v>14</v>
      </c>
      <c r="AC68" s="1">
        <v>2</v>
      </c>
      <c r="AD68" s="1">
        <v>15</v>
      </c>
      <c r="AE68" s="1">
        <v>2</v>
      </c>
      <c r="AF68" s="1">
        <v>16</v>
      </c>
      <c r="AG68" s="1">
        <v>2</v>
      </c>
      <c r="AH68" s="1">
        <v>17</v>
      </c>
      <c r="AI68" s="1">
        <v>2</v>
      </c>
      <c r="AJ68" s="1">
        <v>18</v>
      </c>
      <c r="AK68" s="1">
        <v>2</v>
      </c>
      <c r="AL68" s="1">
        <v>19</v>
      </c>
      <c r="AM68" s="1">
        <v>2</v>
      </c>
      <c r="AN68" s="1">
        <v>20</v>
      </c>
      <c r="AO68" s="1">
        <v>2</v>
      </c>
      <c r="AP68" s="1">
        <v>21</v>
      </c>
      <c r="AQ68" s="1">
        <v>2</v>
      </c>
      <c r="AR68" s="1">
        <v>22</v>
      </c>
      <c r="AS68" s="1">
        <v>2</v>
      </c>
      <c r="AT68" s="1">
        <v>23</v>
      </c>
    </row>
    <row r="69" spans="1:46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  <c r="T69" s="1" t="s">
        <v>8</v>
      </c>
      <c r="U69" s="2" t="s">
        <v>7</v>
      </c>
      <c r="V69" s="1" t="s">
        <v>8</v>
      </c>
      <c r="W69" s="2" t="s">
        <v>7</v>
      </c>
      <c r="X69" s="1" t="s">
        <v>8</v>
      </c>
      <c r="Y69" s="2" t="s">
        <v>7</v>
      </c>
      <c r="Z69" s="1" t="s">
        <v>8</v>
      </c>
      <c r="AA69" s="2" t="s">
        <v>7</v>
      </c>
      <c r="AB69" s="1" t="s">
        <v>8</v>
      </c>
      <c r="AC69" s="2" t="s">
        <v>7</v>
      </c>
      <c r="AD69" s="1" t="s">
        <v>8</v>
      </c>
      <c r="AE69" s="2" t="s">
        <v>7</v>
      </c>
      <c r="AF69" s="1" t="s">
        <v>8</v>
      </c>
      <c r="AG69" s="2" t="s">
        <v>7</v>
      </c>
      <c r="AH69" s="1" t="s">
        <v>8</v>
      </c>
      <c r="AI69" s="2" t="s">
        <v>7</v>
      </c>
      <c r="AJ69" s="1" t="s">
        <v>8</v>
      </c>
      <c r="AK69" s="2" t="s">
        <v>7</v>
      </c>
      <c r="AL69" s="1" t="s">
        <v>8</v>
      </c>
      <c r="AM69" s="2" t="s">
        <v>7</v>
      </c>
      <c r="AN69" s="1" t="s">
        <v>8</v>
      </c>
      <c r="AO69" s="2" t="s">
        <v>7</v>
      </c>
      <c r="AP69" s="1" t="s">
        <v>8</v>
      </c>
      <c r="AQ69" s="2" t="s">
        <v>7</v>
      </c>
      <c r="AR69" s="1" t="s">
        <v>8</v>
      </c>
      <c r="AS69" s="2" t="s">
        <v>7</v>
      </c>
      <c r="AT69" s="1" t="s">
        <v>8</v>
      </c>
    </row>
    <row r="70" spans="1:46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  <c r="T70" s="1">
        <v>10</v>
      </c>
      <c r="U70" s="1">
        <v>3</v>
      </c>
      <c r="V70" s="1">
        <v>11</v>
      </c>
      <c r="W70" s="1">
        <v>3</v>
      </c>
      <c r="X70" s="1">
        <v>12</v>
      </c>
      <c r="Y70" s="1">
        <v>3</v>
      </c>
      <c r="Z70" s="1">
        <v>13</v>
      </c>
      <c r="AA70" s="1">
        <v>3</v>
      </c>
      <c r="AB70" s="1">
        <v>14</v>
      </c>
      <c r="AC70" s="1">
        <v>3</v>
      </c>
      <c r="AD70" s="1">
        <v>15</v>
      </c>
      <c r="AE70" s="1">
        <v>3</v>
      </c>
      <c r="AF70" s="1">
        <v>16</v>
      </c>
      <c r="AG70" s="1">
        <v>3</v>
      </c>
      <c r="AH70" s="1">
        <v>17</v>
      </c>
      <c r="AI70" s="1">
        <v>3</v>
      </c>
      <c r="AJ70" s="1">
        <v>18</v>
      </c>
      <c r="AK70" s="1">
        <v>3</v>
      </c>
      <c r="AL70" s="1">
        <v>19</v>
      </c>
      <c r="AM70" s="1">
        <v>3</v>
      </c>
      <c r="AN70" s="1">
        <v>20</v>
      </c>
      <c r="AO70" s="1">
        <v>3</v>
      </c>
      <c r="AP70" s="1">
        <v>21</v>
      </c>
      <c r="AQ70" s="1">
        <v>3</v>
      </c>
      <c r="AR70" s="1">
        <v>22</v>
      </c>
      <c r="AS70" s="1">
        <v>3</v>
      </c>
      <c r="AT70" s="1">
        <v>23</v>
      </c>
    </row>
    <row r="71" spans="1:46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  <c r="T71" s="1" t="s">
        <v>8</v>
      </c>
      <c r="U71" s="2" t="s">
        <v>7</v>
      </c>
      <c r="V71" s="1" t="s">
        <v>8</v>
      </c>
      <c r="W71" s="2" t="s">
        <v>7</v>
      </c>
      <c r="X71" s="1" t="s">
        <v>8</v>
      </c>
      <c r="Y71" s="2" t="s">
        <v>7</v>
      </c>
      <c r="Z71" s="1" t="s">
        <v>8</v>
      </c>
      <c r="AA71" s="2" t="s">
        <v>7</v>
      </c>
      <c r="AB71" s="1" t="s">
        <v>8</v>
      </c>
      <c r="AC71" s="2" t="s">
        <v>7</v>
      </c>
      <c r="AD71" s="1" t="s">
        <v>8</v>
      </c>
      <c r="AE71" s="2" t="s">
        <v>7</v>
      </c>
      <c r="AF71" s="1" t="s">
        <v>8</v>
      </c>
      <c r="AG71" s="2" t="s">
        <v>7</v>
      </c>
      <c r="AH71" s="1" t="s">
        <v>8</v>
      </c>
      <c r="AI71" s="2" t="s">
        <v>7</v>
      </c>
      <c r="AJ71" s="1" t="s">
        <v>8</v>
      </c>
      <c r="AK71" s="2" t="s">
        <v>7</v>
      </c>
      <c r="AL71" s="1" t="s">
        <v>8</v>
      </c>
      <c r="AM71" s="2" t="s">
        <v>7</v>
      </c>
      <c r="AN71" s="1" t="s">
        <v>8</v>
      </c>
      <c r="AO71" s="2" t="s">
        <v>7</v>
      </c>
      <c r="AP71" s="1" t="s">
        <v>8</v>
      </c>
      <c r="AQ71" s="2" t="s">
        <v>7</v>
      </c>
      <c r="AR71" s="1" t="s">
        <v>8</v>
      </c>
      <c r="AS71" s="2" t="s">
        <v>7</v>
      </c>
      <c r="AT71" s="1" t="s">
        <v>8</v>
      </c>
    </row>
    <row r="72" spans="1:46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  <c r="T72" s="1">
        <v>10</v>
      </c>
      <c r="U72" s="1">
        <v>4</v>
      </c>
      <c r="V72" s="1">
        <v>11</v>
      </c>
      <c r="W72" s="1">
        <v>4</v>
      </c>
      <c r="X72" s="1">
        <v>12</v>
      </c>
      <c r="Y72" s="1">
        <v>4</v>
      </c>
      <c r="Z72" s="1">
        <v>13</v>
      </c>
      <c r="AA72" s="1">
        <v>4</v>
      </c>
      <c r="AB72" s="1">
        <v>14</v>
      </c>
      <c r="AC72" s="1">
        <v>4</v>
      </c>
      <c r="AD72" s="1">
        <v>15</v>
      </c>
      <c r="AE72" s="1">
        <v>4</v>
      </c>
      <c r="AF72" s="1">
        <v>16</v>
      </c>
      <c r="AG72" s="1">
        <v>4</v>
      </c>
      <c r="AH72" s="1">
        <v>17</v>
      </c>
      <c r="AI72" s="1">
        <v>4</v>
      </c>
      <c r="AJ72" s="1">
        <v>18</v>
      </c>
      <c r="AK72" s="1">
        <v>4</v>
      </c>
      <c r="AL72" s="1">
        <v>19</v>
      </c>
      <c r="AM72" s="1">
        <v>4</v>
      </c>
      <c r="AN72" s="1">
        <v>20</v>
      </c>
      <c r="AO72" s="1">
        <v>4</v>
      </c>
      <c r="AP72" s="1">
        <v>21</v>
      </c>
      <c r="AQ72" s="1">
        <v>4</v>
      </c>
      <c r="AR72" s="1">
        <v>22</v>
      </c>
      <c r="AS72" s="1">
        <v>4</v>
      </c>
      <c r="AT72" s="1">
        <v>23</v>
      </c>
    </row>
    <row r="73" spans="1:46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46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46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46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46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46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46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46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54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54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54" s="1" customFormat="1" ht="54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  <c r="T83" s="2" t="s">
        <v>6</v>
      </c>
      <c r="U83" s="1" t="s">
        <v>1</v>
      </c>
      <c r="V83" s="1" t="s">
        <v>2</v>
      </c>
      <c r="W83" s="2" t="s">
        <v>6</v>
      </c>
      <c r="X83" s="1" t="s">
        <v>1</v>
      </c>
    </row>
    <row r="84" spans="1:54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  <c r="T84" s="1">
        <v>8</v>
      </c>
      <c r="U84" s="1">
        <v>0</v>
      </c>
      <c r="V84" s="1">
        <v>1</v>
      </c>
      <c r="W84" s="1">
        <v>9</v>
      </c>
      <c r="X84" s="1">
        <v>0</v>
      </c>
    </row>
    <row r="85" spans="1:54" s="1" customFormat="1" ht="54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  <c r="T85" s="2" t="s">
        <v>6</v>
      </c>
      <c r="U85" s="1" t="s">
        <v>1</v>
      </c>
      <c r="V85" s="1" t="s">
        <v>2</v>
      </c>
      <c r="W85" s="2" t="s">
        <v>6</v>
      </c>
      <c r="X85" s="1" t="s">
        <v>1</v>
      </c>
    </row>
    <row r="86" spans="1:54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  <c r="T86" s="1">
        <v>8</v>
      </c>
      <c r="U86" s="1">
        <v>0</v>
      </c>
      <c r="V86" s="1">
        <v>2</v>
      </c>
      <c r="W86" s="1">
        <v>9</v>
      </c>
      <c r="X86" s="1">
        <v>0</v>
      </c>
    </row>
    <row r="87" spans="1:54" s="1" customFormat="1" ht="54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  <c r="T87" s="2" t="s">
        <v>6</v>
      </c>
      <c r="U87" s="1" t="s">
        <v>1</v>
      </c>
      <c r="V87" s="1" t="s">
        <v>2</v>
      </c>
      <c r="W87" s="2" t="s">
        <v>6</v>
      </c>
      <c r="X87" s="1" t="s">
        <v>1</v>
      </c>
    </row>
    <row r="88" spans="1:54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  <c r="T88" s="1">
        <v>8</v>
      </c>
      <c r="U88" s="1">
        <v>0</v>
      </c>
      <c r="V88" s="1">
        <v>3</v>
      </c>
      <c r="W88" s="1">
        <v>9</v>
      </c>
      <c r="X88" s="1">
        <v>0</v>
      </c>
    </row>
    <row r="89" spans="1:54" s="1" customFormat="1" ht="54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  <c r="T89" s="2" t="s">
        <v>6</v>
      </c>
      <c r="U89" s="1" t="s">
        <v>1</v>
      </c>
      <c r="V89" s="1" t="s">
        <v>2</v>
      </c>
      <c r="W89" s="2" t="s">
        <v>6</v>
      </c>
      <c r="X89" s="1" t="s">
        <v>1</v>
      </c>
    </row>
    <row r="90" spans="1:54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  <c r="T90" s="1">
        <v>8</v>
      </c>
      <c r="U90" s="1">
        <v>1</v>
      </c>
      <c r="V90" s="1">
        <v>1</v>
      </c>
      <c r="W90" s="1">
        <v>9</v>
      </c>
      <c r="X90" s="1">
        <v>1</v>
      </c>
    </row>
    <row r="91" spans="1:54" s="1" customFormat="1" ht="54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  <c r="T91" s="2" t="s">
        <v>6</v>
      </c>
      <c r="U91" s="1" t="s">
        <v>1</v>
      </c>
      <c r="V91" s="1" t="s">
        <v>2</v>
      </c>
      <c r="W91" s="2" t="s">
        <v>6</v>
      </c>
      <c r="X91" s="1" t="s">
        <v>1</v>
      </c>
    </row>
    <row r="92" spans="1:54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  <c r="T92" s="1">
        <v>8</v>
      </c>
      <c r="U92" s="1">
        <v>1</v>
      </c>
      <c r="V92" s="1">
        <v>2</v>
      </c>
      <c r="W92" s="1">
        <v>9</v>
      </c>
      <c r="X92" s="1">
        <v>1</v>
      </c>
    </row>
    <row r="93" spans="1:54" s="1" customFormat="1" ht="54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  <c r="T93" s="2" t="s">
        <v>6</v>
      </c>
      <c r="U93" s="1" t="s">
        <v>1</v>
      </c>
      <c r="V93" s="1" t="s">
        <v>2</v>
      </c>
      <c r="W93" s="2" t="s">
        <v>6</v>
      </c>
      <c r="X93" s="1" t="s">
        <v>1</v>
      </c>
    </row>
    <row r="94" spans="1:54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  <c r="T94" s="1">
        <v>8</v>
      </c>
      <c r="U94" s="1">
        <v>1</v>
      </c>
      <c r="V94" s="1">
        <v>3</v>
      </c>
      <c r="W94" s="1">
        <v>9</v>
      </c>
      <c r="X94" s="1">
        <v>1</v>
      </c>
    </row>
    <row r="95" spans="1:54" s="1" customFormat="1" hidden="1" x14ac:dyDescent="0.2"/>
    <row r="96" spans="1:54" s="1" customFormat="1" ht="63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  <c r="T96" s="2" t="s">
        <v>10</v>
      </c>
      <c r="U96" s="1" t="s">
        <v>1</v>
      </c>
      <c r="V96" s="1" t="s">
        <v>2</v>
      </c>
      <c r="W96" s="2" t="s">
        <v>10</v>
      </c>
      <c r="X96" s="1" t="s">
        <v>1</v>
      </c>
      <c r="Y96" s="1" t="s">
        <v>2</v>
      </c>
      <c r="Z96" s="2" t="s">
        <v>10</v>
      </c>
      <c r="AA96" s="1" t="s">
        <v>1</v>
      </c>
      <c r="AB96" s="1" t="s">
        <v>2</v>
      </c>
      <c r="AC96" s="2" t="s">
        <v>10</v>
      </c>
      <c r="AD96" s="1" t="s">
        <v>1</v>
      </c>
      <c r="AE96" s="1" t="s">
        <v>2</v>
      </c>
      <c r="AF96" s="2" t="s">
        <v>10</v>
      </c>
      <c r="AG96" s="1" t="s">
        <v>1</v>
      </c>
      <c r="AH96" s="1" t="s">
        <v>2</v>
      </c>
      <c r="AI96" s="2" t="s">
        <v>10</v>
      </c>
      <c r="AJ96" s="1" t="s">
        <v>1</v>
      </c>
      <c r="AK96" s="1" t="s">
        <v>2</v>
      </c>
      <c r="AL96" s="2" t="s">
        <v>10</v>
      </c>
      <c r="AM96" s="1" t="s">
        <v>1</v>
      </c>
      <c r="AN96" s="1" t="s">
        <v>2</v>
      </c>
      <c r="AO96" s="2" t="s">
        <v>10</v>
      </c>
      <c r="AP96" s="1" t="s">
        <v>1</v>
      </c>
      <c r="AQ96" s="1" t="s">
        <v>2</v>
      </c>
      <c r="AR96" s="2" t="s">
        <v>10</v>
      </c>
      <c r="AS96" s="1" t="s">
        <v>1</v>
      </c>
      <c r="AT96" s="1" t="s">
        <v>2</v>
      </c>
      <c r="AU96" s="2" t="s">
        <v>10</v>
      </c>
      <c r="AV96" s="1" t="s">
        <v>1</v>
      </c>
      <c r="AW96" s="1" t="s">
        <v>2</v>
      </c>
      <c r="AX96" s="2" t="s">
        <v>10</v>
      </c>
      <c r="AY96" s="1" t="s">
        <v>1</v>
      </c>
      <c r="AZ96" s="1" t="s">
        <v>2</v>
      </c>
      <c r="BA96" s="2" t="s">
        <v>10</v>
      </c>
      <c r="BB96" s="1" t="s">
        <v>1</v>
      </c>
    </row>
    <row r="97" spans="1:54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  <c r="T97" s="1">
        <v>7</v>
      </c>
      <c r="U97" s="1">
        <v>0</v>
      </c>
      <c r="V97" s="1">
        <v>1</v>
      </c>
      <c r="W97" s="1">
        <v>8</v>
      </c>
      <c r="X97" s="1">
        <v>0</v>
      </c>
      <c r="Y97" s="1">
        <v>1</v>
      </c>
      <c r="Z97" s="1">
        <v>9</v>
      </c>
      <c r="AA97" s="1">
        <v>0</v>
      </c>
      <c r="AB97" s="1">
        <v>1</v>
      </c>
      <c r="AC97" s="1">
        <v>10</v>
      </c>
      <c r="AD97" s="1">
        <v>0</v>
      </c>
      <c r="AE97" s="1">
        <v>1</v>
      </c>
      <c r="AF97" s="1">
        <v>11</v>
      </c>
      <c r="AG97" s="1">
        <v>0</v>
      </c>
      <c r="AH97" s="1">
        <v>1</v>
      </c>
      <c r="AI97" s="1">
        <v>12</v>
      </c>
      <c r="AJ97" s="1">
        <v>0</v>
      </c>
      <c r="AK97" s="1">
        <v>1</v>
      </c>
      <c r="AL97" s="1">
        <v>13</v>
      </c>
      <c r="AM97" s="1">
        <v>0</v>
      </c>
      <c r="AN97" s="1">
        <v>1</v>
      </c>
      <c r="AO97" s="1">
        <v>14</v>
      </c>
      <c r="AP97" s="1">
        <v>0</v>
      </c>
      <c r="AQ97" s="1">
        <v>1</v>
      </c>
      <c r="AR97" s="1">
        <v>15</v>
      </c>
      <c r="AS97" s="1">
        <v>0</v>
      </c>
      <c r="AT97" s="1">
        <v>1</v>
      </c>
      <c r="AU97" s="1">
        <v>16</v>
      </c>
      <c r="AV97" s="1">
        <v>0</v>
      </c>
      <c r="AW97" s="1">
        <v>1</v>
      </c>
      <c r="AX97" s="1">
        <v>17</v>
      </c>
      <c r="AY97" s="1">
        <v>0</v>
      </c>
      <c r="AZ97" s="1">
        <v>1</v>
      </c>
      <c r="BA97" s="1">
        <v>18</v>
      </c>
      <c r="BB97" s="1">
        <v>0</v>
      </c>
    </row>
    <row r="98" spans="1:54" s="1" customFormat="1" ht="63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  <c r="T98" s="2" t="s">
        <v>10</v>
      </c>
      <c r="U98" s="1" t="s">
        <v>1</v>
      </c>
      <c r="V98" s="1" t="s">
        <v>2</v>
      </c>
      <c r="W98" s="2" t="s">
        <v>10</v>
      </c>
      <c r="X98" s="1" t="s">
        <v>1</v>
      </c>
      <c r="Y98" s="1" t="s">
        <v>2</v>
      </c>
      <c r="Z98" s="2" t="s">
        <v>10</v>
      </c>
      <c r="AA98" s="1" t="s">
        <v>1</v>
      </c>
      <c r="AB98" s="1" t="s">
        <v>2</v>
      </c>
      <c r="AC98" s="2" t="s">
        <v>10</v>
      </c>
      <c r="AD98" s="1" t="s">
        <v>1</v>
      </c>
      <c r="AE98" s="1" t="s">
        <v>2</v>
      </c>
      <c r="AF98" s="2" t="s">
        <v>10</v>
      </c>
      <c r="AG98" s="1" t="s">
        <v>1</v>
      </c>
      <c r="AH98" s="1" t="s">
        <v>2</v>
      </c>
      <c r="AI98" s="2" t="s">
        <v>10</v>
      </c>
      <c r="AJ98" s="1" t="s">
        <v>1</v>
      </c>
      <c r="AK98" s="1" t="s">
        <v>2</v>
      </c>
      <c r="AL98" s="2" t="s">
        <v>10</v>
      </c>
      <c r="AM98" s="1" t="s">
        <v>1</v>
      </c>
      <c r="AN98" s="1" t="s">
        <v>2</v>
      </c>
      <c r="AO98" s="2" t="s">
        <v>10</v>
      </c>
      <c r="AP98" s="1" t="s">
        <v>1</v>
      </c>
      <c r="AQ98" s="1" t="s">
        <v>2</v>
      </c>
      <c r="AR98" s="2" t="s">
        <v>10</v>
      </c>
      <c r="AS98" s="1" t="s">
        <v>1</v>
      </c>
      <c r="AT98" s="1" t="s">
        <v>2</v>
      </c>
      <c r="AU98" s="2" t="s">
        <v>10</v>
      </c>
      <c r="AV98" s="1" t="s">
        <v>1</v>
      </c>
      <c r="AW98" s="1" t="s">
        <v>2</v>
      </c>
      <c r="AX98" s="2" t="s">
        <v>10</v>
      </c>
      <c r="AY98" s="1" t="s">
        <v>1</v>
      </c>
      <c r="AZ98" s="1" t="s">
        <v>2</v>
      </c>
      <c r="BA98" s="2" t="s">
        <v>10</v>
      </c>
      <c r="BB98" s="1" t="s">
        <v>1</v>
      </c>
    </row>
    <row r="99" spans="1:54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  <c r="T99" s="1">
        <v>7</v>
      </c>
      <c r="U99" s="1">
        <v>0</v>
      </c>
      <c r="V99" s="1">
        <v>2</v>
      </c>
      <c r="W99" s="1">
        <v>8</v>
      </c>
      <c r="X99" s="1">
        <v>0</v>
      </c>
      <c r="Y99" s="1">
        <v>2</v>
      </c>
      <c r="Z99" s="1">
        <v>9</v>
      </c>
      <c r="AA99" s="1">
        <v>0</v>
      </c>
      <c r="AB99" s="1">
        <v>2</v>
      </c>
      <c r="AC99" s="1">
        <v>10</v>
      </c>
      <c r="AD99" s="1">
        <v>0</v>
      </c>
      <c r="AE99" s="1">
        <v>2</v>
      </c>
      <c r="AF99" s="1">
        <v>11</v>
      </c>
      <c r="AG99" s="1">
        <v>0</v>
      </c>
      <c r="AH99" s="1">
        <v>2</v>
      </c>
      <c r="AI99" s="1">
        <v>12</v>
      </c>
      <c r="AJ99" s="1">
        <v>0</v>
      </c>
      <c r="AK99" s="1">
        <v>2</v>
      </c>
      <c r="AL99" s="1">
        <v>13</v>
      </c>
      <c r="AM99" s="1">
        <v>0</v>
      </c>
      <c r="AN99" s="1">
        <v>2</v>
      </c>
      <c r="AO99" s="1">
        <v>14</v>
      </c>
      <c r="AP99" s="1">
        <v>0</v>
      </c>
      <c r="AQ99" s="1">
        <v>2</v>
      </c>
      <c r="AR99" s="1">
        <v>15</v>
      </c>
      <c r="AS99" s="1">
        <v>0</v>
      </c>
      <c r="AT99" s="1">
        <v>2</v>
      </c>
      <c r="AU99" s="1">
        <v>16</v>
      </c>
      <c r="AV99" s="1">
        <v>0</v>
      </c>
      <c r="AW99" s="1">
        <v>2</v>
      </c>
      <c r="AX99" s="1">
        <v>17</v>
      </c>
      <c r="AY99" s="1">
        <v>0</v>
      </c>
      <c r="AZ99" s="1">
        <v>2</v>
      </c>
      <c r="BA99" s="1">
        <v>18</v>
      </c>
      <c r="BB99" s="1">
        <v>0</v>
      </c>
    </row>
    <row r="100" spans="1:54" s="1" customFormat="1" ht="63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  <c r="T100" s="2" t="s">
        <v>10</v>
      </c>
      <c r="U100" s="1" t="s">
        <v>1</v>
      </c>
      <c r="V100" s="1" t="s">
        <v>2</v>
      </c>
      <c r="W100" s="2" t="s">
        <v>10</v>
      </c>
      <c r="X100" s="1" t="s">
        <v>1</v>
      </c>
      <c r="Y100" s="1" t="s">
        <v>2</v>
      </c>
      <c r="Z100" s="2" t="s">
        <v>10</v>
      </c>
      <c r="AA100" s="1" t="s">
        <v>1</v>
      </c>
      <c r="AB100" s="1" t="s">
        <v>2</v>
      </c>
      <c r="AC100" s="2" t="s">
        <v>10</v>
      </c>
      <c r="AD100" s="1" t="s">
        <v>1</v>
      </c>
      <c r="AE100" s="1" t="s">
        <v>2</v>
      </c>
      <c r="AF100" s="2" t="s">
        <v>10</v>
      </c>
      <c r="AG100" s="1" t="s">
        <v>1</v>
      </c>
      <c r="AH100" s="1" t="s">
        <v>2</v>
      </c>
      <c r="AI100" s="2" t="s">
        <v>10</v>
      </c>
      <c r="AJ100" s="1" t="s">
        <v>1</v>
      </c>
      <c r="AK100" s="1" t="s">
        <v>2</v>
      </c>
      <c r="AL100" s="2" t="s">
        <v>10</v>
      </c>
      <c r="AM100" s="1" t="s">
        <v>1</v>
      </c>
      <c r="AN100" s="1" t="s">
        <v>2</v>
      </c>
      <c r="AO100" s="2" t="s">
        <v>10</v>
      </c>
      <c r="AP100" s="1" t="s">
        <v>1</v>
      </c>
      <c r="AQ100" s="1" t="s">
        <v>2</v>
      </c>
      <c r="AR100" s="2" t="s">
        <v>10</v>
      </c>
      <c r="AS100" s="1" t="s">
        <v>1</v>
      </c>
      <c r="AT100" s="1" t="s">
        <v>2</v>
      </c>
      <c r="AU100" s="2" t="s">
        <v>10</v>
      </c>
      <c r="AV100" s="1" t="s">
        <v>1</v>
      </c>
      <c r="AW100" s="1" t="s">
        <v>2</v>
      </c>
      <c r="AX100" s="2" t="s">
        <v>10</v>
      </c>
      <c r="AY100" s="1" t="s">
        <v>1</v>
      </c>
      <c r="AZ100" s="1" t="s">
        <v>2</v>
      </c>
      <c r="BA100" s="2" t="s">
        <v>10</v>
      </c>
      <c r="BB100" s="1" t="s">
        <v>1</v>
      </c>
    </row>
    <row r="101" spans="1:54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  <c r="T101" s="1">
        <v>7</v>
      </c>
      <c r="U101" s="1">
        <v>0</v>
      </c>
      <c r="V101" s="1">
        <v>3</v>
      </c>
      <c r="W101" s="1">
        <v>8</v>
      </c>
      <c r="X101" s="1">
        <v>0</v>
      </c>
      <c r="Y101" s="1">
        <v>3</v>
      </c>
      <c r="Z101" s="1">
        <v>9</v>
      </c>
      <c r="AA101" s="1">
        <v>0</v>
      </c>
      <c r="AB101" s="1">
        <v>3</v>
      </c>
      <c r="AC101" s="1">
        <v>10</v>
      </c>
      <c r="AD101" s="1">
        <v>0</v>
      </c>
      <c r="AE101" s="1">
        <v>3</v>
      </c>
      <c r="AF101" s="1">
        <v>11</v>
      </c>
      <c r="AG101" s="1">
        <v>0</v>
      </c>
      <c r="AH101" s="1">
        <v>3</v>
      </c>
      <c r="AI101" s="1">
        <v>12</v>
      </c>
      <c r="AJ101" s="1">
        <v>0</v>
      </c>
      <c r="AK101" s="1">
        <v>3</v>
      </c>
      <c r="AL101" s="1">
        <v>13</v>
      </c>
      <c r="AM101" s="1">
        <v>0</v>
      </c>
      <c r="AN101" s="1">
        <v>3</v>
      </c>
      <c r="AO101" s="1">
        <v>14</v>
      </c>
      <c r="AP101" s="1">
        <v>0</v>
      </c>
      <c r="AQ101" s="1">
        <v>3</v>
      </c>
      <c r="AR101" s="1">
        <v>15</v>
      </c>
      <c r="AS101" s="1">
        <v>0</v>
      </c>
      <c r="AT101" s="1">
        <v>3</v>
      </c>
      <c r="AU101" s="1">
        <v>16</v>
      </c>
      <c r="AV101" s="1">
        <v>0</v>
      </c>
      <c r="AW101" s="1">
        <v>3</v>
      </c>
      <c r="AX101" s="1">
        <v>17</v>
      </c>
      <c r="AY101" s="1">
        <v>0</v>
      </c>
      <c r="AZ101" s="1">
        <v>3</v>
      </c>
      <c r="BA101" s="1">
        <v>18</v>
      </c>
      <c r="BB101" s="1">
        <v>0</v>
      </c>
    </row>
    <row r="102" spans="1:54" s="1" customFormat="1" ht="63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  <c r="T102" s="2" t="s">
        <v>10</v>
      </c>
      <c r="U102" s="1" t="s">
        <v>1</v>
      </c>
      <c r="V102" s="1" t="s">
        <v>2</v>
      </c>
      <c r="W102" s="2" t="s">
        <v>10</v>
      </c>
      <c r="X102" s="1" t="s">
        <v>1</v>
      </c>
      <c r="Y102" s="1" t="s">
        <v>2</v>
      </c>
      <c r="Z102" s="2" t="s">
        <v>10</v>
      </c>
      <c r="AA102" s="1" t="s">
        <v>1</v>
      </c>
      <c r="AB102" s="1" t="s">
        <v>2</v>
      </c>
      <c r="AC102" s="2" t="s">
        <v>10</v>
      </c>
      <c r="AD102" s="1" t="s">
        <v>1</v>
      </c>
      <c r="AE102" s="1" t="s">
        <v>2</v>
      </c>
      <c r="AF102" s="2" t="s">
        <v>10</v>
      </c>
      <c r="AG102" s="1" t="s">
        <v>1</v>
      </c>
      <c r="AH102" s="1" t="s">
        <v>2</v>
      </c>
      <c r="AI102" s="2" t="s">
        <v>10</v>
      </c>
      <c r="AJ102" s="1" t="s">
        <v>1</v>
      </c>
      <c r="AK102" s="1" t="s">
        <v>2</v>
      </c>
      <c r="AL102" s="2" t="s">
        <v>10</v>
      </c>
      <c r="AM102" s="1" t="s">
        <v>1</v>
      </c>
      <c r="AN102" s="1" t="s">
        <v>2</v>
      </c>
      <c r="AO102" s="2" t="s">
        <v>10</v>
      </c>
      <c r="AP102" s="1" t="s">
        <v>1</v>
      </c>
      <c r="AQ102" s="1" t="s">
        <v>2</v>
      </c>
      <c r="AR102" s="2" t="s">
        <v>10</v>
      </c>
      <c r="AS102" s="1" t="s">
        <v>1</v>
      </c>
      <c r="AT102" s="1" t="s">
        <v>2</v>
      </c>
      <c r="AU102" s="2" t="s">
        <v>10</v>
      </c>
      <c r="AV102" s="1" t="s">
        <v>1</v>
      </c>
      <c r="AW102" s="1" t="s">
        <v>2</v>
      </c>
      <c r="AX102" s="2" t="s">
        <v>10</v>
      </c>
      <c r="AY102" s="1" t="s">
        <v>1</v>
      </c>
      <c r="AZ102" s="1" t="s">
        <v>2</v>
      </c>
      <c r="BA102" s="2" t="s">
        <v>10</v>
      </c>
      <c r="BB102" s="1" t="s">
        <v>1</v>
      </c>
    </row>
    <row r="103" spans="1:54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  <c r="T103" s="1">
        <v>7</v>
      </c>
      <c r="U103" s="1">
        <v>1</v>
      </c>
      <c r="V103" s="1">
        <v>1</v>
      </c>
      <c r="W103" s="1">
        <v>8</v>
      </c>
      <c r="X103" s="1">
        <v>1</v>
      </c>
      <c r="Y103" s="1">
        <v>1</v>
      </c>
      <c r="Z103" s="1">
        <v>9</v>
      </c>
      <c r="AA103" s="1">
        <v>1</v>
      </c>
      <c r="AB103" s="1">
        <v>1</v>
      </c>
      <c r="AC103" s="1">
        <v>10</v>
      </c>
      <c r="AD103" s="1">
        <v>1</v>
      </c>
      <c r="AE103" s="1">
        <v>1</v>
      </c>
      <c r="AF103" s="1">
        <v>11</v>
      </c>
      <c r="AG103" s="1">
        <v>1</v>
      </c>
      <c r="AH103" s="1">
        <v>1</v>
      </c>
      <c r="AI103" s="1">
        <v>12</v>
      </c>
      <c r="AJ103" s="1">
        <v>1</v>
      </c>
      <c r="AK103" s="1">
        <v>1</v>
      </c>
      <c r="AL103" s="1">
        <v>13</v>
      </c>
      <c r="AM103" s="1">
        <v>1</v>
      </c>
      <c r="AN103" s="1">
        <v>1</v>
      </c>
      <c r="AO103" s="1">
        <v>14</v>
      </c>
      <c r="AP103" s="1">
        <v>1</v>
      </c>
      <c r="AQ103" s="1">
        <v>1</v>
      </c>
      <c r="AR103" s="1">
        <v>15</v>
      </c>
      <c r="AS103" s="1">
        <v>1</v>
      </c>
      <c r="AT103" s="1">
        <v>1</v>
      </c>
      <c r="AU103" s="1">
        <v>16</v>
      </c>
      <c r="AV103" s="1">
        <v>1</v>
      </c>
      <c r="AW103" s="1">
        <v>1</v>
      </c>
      <c r="AX103" s="1">
        <v>17</v>
      </c>
      <c r="AY103" s="1">
        <v>1</v>
      </c>
      <c r="AZ103" s="1">
        <v>1</v>
      </c>
      <c r="BA103" s="1">
        <v>18</v>
      </c>
      <c r="BB103" s="1">
        <v>1</v>
      </c>
    </row>
    <row r="104" spans="1:54" s="1" customFormat="1" ht="63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  <c r="T104" s="2" t="s">
        <v>10</v>
      </c>
      <c r="U104" s="1" t="s">
        <v>1</v>
      </c>
      <c r="V104" s="1" t="s">
        <v>2</v>
      </c>
      <c r="W104" s="2" t="s">
        <v>10</v>
      </c>
      <c r="X104" s="1" t="s">
        <v>1</v>
      </c>
      <c r="Y104" s="1" t="s">
        <v>2</v>
      </c>
      <c r="Z104" s="2" t="s">
        <v>10</v>
      </c>
      <c r="AA104" s="1" t="s">
        <v>1</v>
      </c>
      <c r="AB104" s="1" t="s">
        <v>2</v>
      </c>
      <c r="AC104" s="2" t="s">
        <v>10</v>
      </c>
      <c r="AD104" s="1" t="s">
        <v>1</v>
      </c>
      <c r="AE104" s="1" t="s">
        <v>2</v>
      </c>
      <c r="AF104" s="2" t="s">
        <v>10</v>
      </c>
      <c r="AG104" s="1" t="s">
        <v>1</v>
      </c>
      <c r="AH104" s="1" t="s">
        <v>2</v>
      </c>
      <c r="AI104" s="2" t="s">
        <v>10</v>
      </c>
      <c r="AJ104" s="1" t="s">
        <v>1</v>
      </c>
      <c r="AK104" s="1" t="s">
        <v>2</v>
      </c>
      <c r="AL104" s="2" t="s">
        <v>10</v>
      </c>
      <c r="AM104" s="1" t="s">
        <v>1</v>
      </c>
      <c r="AN104" s="1" t="s">
        <v>2</v>
      </c>
      <c r="AO104" s="2" t="s">
        <v>10</v>
      </c>
      <c r="AP104" s="1" t="s">
        <v>1</v>
      </c>
      <c r="AQ104" s="1" t="s">
        <v>2</v>
      </c>
      <c r="AR104" s="2" t="s">
        <v>10</v>
      </c>
      <c r="AS104" s="1" t="s">
        <v>1</v>
      </c>
      <c r="AT104" s="1" t="s">
        <v>2</v>
      </c>
      <c r="AU104" s="2" t="s">
        <v>10</v>
      </c>
      <c r="AV104" s="1" t="s">
        <v>1</v>
      </c>
      <c r="AW104" s="1" t="s">
        <v>2</v>
      </c>
      <c r="AX104" s="2" t="s">
        <v>10</v>
      </c>
      <c r="AY104" s="1" t="s">
        <v>1</v>
      </c>
      <c r="AZ104" s="1" t="s">
        <v>2</v>
      </c>
      <c r="BA104" s="2" t="s">
        <v>10</v>
      </c>
      <c r="BB104" s="1" t="s">
        <v>1</v>
      </c>
    </row>
    <row r="105" spans="1:54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  <c r="T105" s="1">
        <v>7</v>
      </c>
      <c r="U105" s="1">
        <v>1</v>
      </c>
      <c r="V105" s="1">
        <v>2</v>
      </c>
      <c r="W105" s="1">
        <v>8</v>
      </c>
      <c r="X105" s="1">
        <v>1</v>
      </c>
      <c r="Y105" s="1">
        <v>2</v>
      </c>
      <c r="Z105" s="1">
        <v>9</v>
      </c>
      <c r="AA105" s="1">
        <v>1</v>
      </c>
      <c r="AB105" s="1">
        <v>2</v>
      </c>
      <c r="AC105" s="1">
        <v>10</v>
      </c>
      <c r="AD105" s="1">
        <v>1</v>
      </c>
      <c r="AE105" s="1">
        <v>2</v>
      </c>
      <c r="AF105" s="1">
        <v>11</v>
      </c>
      <c r="AG105" s="1">
        <v>1</v>
      </c>
      <c r="AH105" s="1">
        <v>2</v>
      </c>
      <c r="AI105" s="1">
        <v>12</v>
      </c>
      <c r="AJ105" s="1">
        <v>1</v>
      </c>
      <c r="AK105" s="1">
        <v>2</v>
      </c>
      <c r="AL105" s="1">
        <v>13</v>
      </c>
      <c r="AM105" s="1">
        <v>1</v>
      </c>
      <c r="AN105" s="1">
        <v>2</v>
      </c>
      <c r="AO105" s="1">
        <v>14</v>
      </c>
      <c r="AP105" s="1">
        <v>1</v>
      </c>
      <c r="AQ105" s="1">
        <v>2</v>
      </c>
      <c r="AR105" s="1">
        <v>15</v>
      </c>
      <c r="AS105" s="1">
        <v>1</v>
      </c>
      <c r="AT105" s="1">
        <v>2</v>
      </c>
      <c r="AU105" s="1">
        <v>16</v>
      </c>
      <c r="AV105" s="1">
        <v>1</v>
      </c>
      <c r="AW105" s="1">
        <v>2</v>
      </c>
      <c r="AX105" s="1">
        <v>17</v>
      </c>
      <c r="AY105" s="1">
        <v>1</v>
      </c>
      <c r="AZ105" s="1">
        <v>2</v>
      </c>
      <c r="BA105" s="1">
        <v>18</v>
      </c>
      <c r="BB105" s="1">
        <v>1</v>
      </c>
    </row>
    <row r="106" spans="1:54" s="1" customFormat="1" ht="63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  <c r="T106" s="2" t="s">
        <v>10</v>
      </c>
      <c r="U106" s="1" t="s">
        <v>1</v>
      </c>
      <c r="V106" s="1" t="s">
        <v>2</v>
      </c>
      <c r="W106" s="2" t="s">
        <v>10</v>
      </c>
      <c r="X106" s="1" t="s">
        <v>1</v>
      </c>
      <c r="Y106" s="1" t="s">
        <v>2</v>
      </c>
      <c r="Z106" s="2" t="s">
        <v>10</v>
      </c>
      <c r="AA106" s="1" t="s">
        <v>1</v>
      </c>
      <c r="AB106" s="1" t="s">
        <v>2</v>
      </c>
      <c r="AC106" s="2" t="s">
        <v>10</v>
      </c>
      <c r="AD106" s="1" t="s">
        <v>1</v>
      </c>
      <c r="AE106" s="1" t="s">
        <v>2</v>
      </c>
      <c r="AF106" s="2" t="s">
        <v>10</v>
      </c>
      <c r="AG106" s="1" t="s">
        <v>1</v>
      </c>
      <c r="AH106" s="1" t="s">
        <v>2</v>
      </c>
      <c r="AI106" s="2" t="s">
        <v>10</v>
      </c>
      <c r="AJ106" s="1" t="s">
        <v>1</v>
      </c>
      <c r="AK106" s="1" t="s">
        <v>2</v>
      </c>
      <c r="AL106" s="2" t="s">
        <v>10</v>
      </c>
      <c r="AM106" s="1" t="s">
        <v>1</v>
      </c>
      <c r="AN106" s="1" t="s">
        <v>2</v>
      </c>
      <c r="AO106" s="2" t="s">
        <v>10</v>
      </c>
      <c r="AP106" s="1" t="s">
        <v>1</v>
      </c>
      <c r="AQ106" s="1" t="s">
        <v>2</v>
      </c>
      <c r="AR106" s="2" t="s">
        <v>10</v>
      </c>
      <c r="AS106" s="1" t="s">
        <v>1</v>
      </c>
      <c r="AT106" s="1" t="s">
        <v>2</v>
      </c>
      <c r="AU106" s="2" t="s">
        <v>10</v>
      </c>
      <c r="AV106" s="1" t="s">
        <v>1</v>
      </c>
      <c r="AW106" s="1" t="s">
        <v>2</v>
      </c>
      <c r="AX106" s="2" t="s">
        <v>10</v>
      </c>
      <c r="AY106" s="1" t="s">
        <v>1</v>
      </c>
      <c r="AZ106" s="1" t="s">
        <v>2</v>
      </c>
      <c r="BA106" s="2" t="s">
        <v>10</v>
      </c>
      <c r="BB106" s="1" t="s">
        <v>1</v>
      </c>
    </row>
    <row r="107" spans="1:54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  <c r="T107" s="1">
        <v>7</v>
      </c>
      <c r="U107" s="1">
        <v>1</v>
      </c>
      <c r="V107" s="1">
        <v>3</v>
      </c>
      <c r="W107" s="1">
        <v>8</v>
      </c>
      <c r="X107" s="1">
        <v>1</v>
      </c>
      <c r="Y107" s="1">
        <v>3</v>
      </c>
      <c r="Z107" s="1">
        <v>9</v>
      </c>
      <c r="AA107" s="1">
        <v>1</v>
      </c>
      <c r="AB107" s="1">
        <v>3</v>
      </c>
      <c r="AC107" s="1">
        <v>10</v>
      </c>
      <c r="AD107" s="1">
        <v>1</v>
      </c>
      <c r="AE107" s="1">
        <v>3</v>
      </c>
      <c r="AF107" s="1">
        <v>11</v>
      </c>
      <c r="AG107" s="1">
        <v>1</v>
      </c>
      <c r="AH107" s="1">
        <v>3</v>
      </c>
      <c r="AI107" s="1">
        <v>12</v>
      </c>
      <c r="AJ107" s="1">
        <v>1</v>
      </c>
      <c r="AK107" s="1">
        <v>3</v>
      </c>
      <c r="AL107" s="1">
        <v>13</v>
      </c>
      <c r="AM107" s="1">
        <v>1</v>
      </c>
      <c r="AN107" s="1">
        <v>3</v>
      </c>
      <c r="AO107" s="1">
        <v>14</v>
      </c>
      <c r="AP107" s="1">
        <v>1</v>
      </c>
      <c r="AQ107" s="1">
        <v>3</v>
      </c>
      <c r="AR107" s="1">
        <v>15</v>
      </c>
      <c r="AS107" s="1">
        <v>1</v>
      </c>
      <c r="AT107" s="1">
        <v>3</v>
      </c>
      <c r="AU107" s="1">
        <v>16</v>
      </c>
      <c r="AV107" s="1">
        <v>1</v>
      </c>
      <c r="AW107" s="1">
        <v>3</v>
      </c>
      <c r="AX107" s="1">
        <v>17</v>
      </c>
      <c r="AY107" s="1">
        <v>1</v>
      </c>
      <c r="AZ107" s="1">
        <v>3</v>
      </c>
      <c r="BA107" s="1">
        <v>18</v>
      </c>
      <c r="BB107" s="1">
        <v>1</v>
      </c>
    </row>
    <row r="108" spans="1:54" s="1" customFormat="1" hidden="1" x14ac:dyDescent="0.2"/>
    <row r="109" spans="1:54" s="1" customFormat="1" hidden="1" x14ac:dyDescent="0.2"/>
    <row r="110" spans="1:54" s="1" customFormat="1" hidden="1" x14ac:dyDescent="0.2"/>
    <row r="111" spans="1:54" s="1" customFormat="1" hidden="1" x14ac:dyDescent="0.2"/>
    <row r="112" spans="1:54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s="1" customFormat="1" ht="9" customHeight="1" x14ac:dyDescent="0.2"/>
    <row r="117" spans="1:19" ht="9" customHeight="1" x14ac:dyDescent="0.2"/>
    <row r="118" spans="1:19" ht="9.75" customHeight="1" x14ac:dyDescent="0.2"/>
    <row r="119" spans="1:19" ht="21.75" customHeight="1" x14ac:dyDescent="0.2"/>
    <row r="120" spans="1:19" s="7" customFormat="1" ht="26.25" customHeight="1" x14ac:dyDescent="0.4">
      <c r="A120" s="5" t="s">
        <v>11</v>
      </c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 s="7" customFormat="1" ht="26.25" customHeight="1" x14ac:dyDescent="0.4">
      <c r="A121" s="5" t="s">
        <v>12</v>
      </c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 ht="19.5" customHeight="1" x14ac:dyDescent="0.25">
      <c r="A122" s="8" t="s">
        <v>13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12.75" customHeight="1" x14ac:dyDescent="0.2">
      <c r="A123" s="4" t="s">
        <v>14</v>
      </c>
      <c r="Q123" s="10"/>
    </row>
    <row r="124" spans="1:19" ht="12.75" customHeight="1" x14ac:dyDescent="0.2"/>
    <row r="125" spans="1:19" ht="24" customHeight="1" x14ac:dyDescent="0.2">
      <c r="A125" s="11" t="s">
        <v>15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3"/>
    </row>
    <row r="126" spans="1:19" x14ac:dyDescent="0.2">
      <c r="A126" s="14"/>
    </row>
    <row r="128" spans="1:19" ht="24.75" customHeight="1" x14ac:dyDescent="0.2">
      <c r="A128" s="15" t="s">
        <v>16</v>
      </c>
      <c r="B128" s="16" t="s">
        <v>17</v>
      </c>
      <c r="C128" s="16" t="s">
        <v>18</v>
      </c>
      <c r="D128" s="16" t="s">
        <v>19</v>
      </c>
      <c r="E128" s="17"/>
      <c r="F128" s="17"/>
      <c r="G128" s="17"/>
    </row>
    <row r="129" spans="1:7" ht="15.95" customHeight="1" x14ac:dyDescent="0.2">
      <c r="A129" s="18" t="s">
        <v>20</v>
      </c>
      <c r="B129" s="19">
        <f t="shared" ref="B129:B140" si="0">+C129+D129</f>
        <v>120</v>
      </c>
      <c r="C129" s="19">
        <v>96</v>
      </c>
      <c r="D129" s="20">
        <v>24</v>
      </c>
      <c r="E129" s="21"/>
      <c r="F129" s="21"/>
      <c r="G129" s="21"/>
    </row>
    <row r="130" spans="1:7" ht="15.95" customHeight="1" x14ac:dyDescent="0.2">
      <c r="A130" s="22" t="s">
        <v>21</v>
      </c>
      <c r="B130" s="23">
        <f t="shared" si="0"/>
        <v>88</v>
      </c>
      <c r="C130" s="23">
        <v>70</v>
      </c>
      <c r="D130" s="24">
        <v>18</v>
      </c>
      <c r="E130" s="21"/>
      <c r="F130" s="21"/>
      <c r="G130" s="21"/>
    </row>
    <row r="131" spans="1:7" ht="15.95" customHeight="1" x14ac:dyDescent="0.2">
      <c r="A131" s="22" t="s">
        <v>22</v>
      </c>
      <c r="B131" s="23">
        <f t="shared" si="0"/>
        <v>102</v>
      </c>
      <c r="C131" s="25">
        <v>86</v>
      </c>
      <c r="D131" s="26">
        <v>16</v>
      </c>
      <c r="E131" s="21"/>
      <c r="F131" s="21"/>
      <c r="G131" s="21"/>
    </row>
    <row r="132" spans="1:7" ht="15.95" customHeight="1" x14ac:dyDescent="0.2">
      <c r="A132" s="22" t="s">
        <v>23</v>
      </c>
      <c r="B132" s="23">
        <f t="shared" si="0"/>
        <v>81</v>
      </c>
      <c r="C132" s="25">
        <v>69</v>
      </c>
      <c r="D132" s="26">
        <v>12</v>
      </c>
      <c r="E132" s="21"/>
      <c r="F132" s="21"/>
      <c r="G132" s="21"/>
    </row>
    <row r="133" spans="1:7" ht="15.95" customHeight="1" x14ac:dyDescent="0.2">
      <c r="A133" s="22" t="s">
        <v>24</v>
      </c>
      <c r="B133" s="23">
        <f t="shared" si="0"/>
        <v>77</v>
      </c>
      <c r="C133" s="25">
        <v>60</v>
      </c>
      <c r="D133" s="26">
        <v>17</v>
      </c>
      <c r="E133" s="21"/>
      <c r="F133" s="21"/>
      <c r="G133" s="21"/>
    </row>
    <row r="134" spans="1:7" ht="15.95" customHeight="1" x14ac:dyDescent="0.2">
      <c r="A134" s="22" t="s">
        <v>25</v>
      </c>
      <c r="B134" s="23">
        <f t="shared" si="0"/>
        <v>100</v>
      </c>
      <c r="C134" s="25">
        <v>80</v>
      </c>
      <c r="D134" s="26">
        <v>20</v>
      </c>
      <c r="E134" s="21"/>
      <c r="F134" s="21"/>
      <c r="G134" s="21"/>
    </row>
    <row r="135" spans="1:7" ht="15.95" customHeight="1" x14ac:dyDescent="0.2">
      <c r="A135" s="22" t="s">
        <v>26</v>
      </c>
      <c r="B135" s="23">
        <f t="shared" si="0"/>
        <v>97</v>
      </c>
      <c r="C135" s="25">
        <v>80</v>
      </c>
      <c r="D135" s="26">
        <v>17</v>
      </c>
      <c r="E135" s="21"/>
      <c r="F135" s="21"/>
      <c r="G135" s="21"/>
    </row>
    <row r="136" spans="1:7" ht="15.95" customHeight="1" x14ac:dyDescent="0.2">
      <c r="A136" s="22" t="s">
        <v>27</v>
      </c>
      <c r="B136" s="23">
        <f t="shared" si="0"/>
        <v>84</v>
      </c>
      <c r="C136" s="25">
        <v>74</v>
      </c>
      <c r="D136" s="26">
        <v>10</v>
      </c>
      <c r="E136" s="21"/>
      <c r="F136" s="21"/>
      <c r="G136" s="21"/>
    </row>
    <row r="137" spans="1:7" ht="15.95" customHeight="1" x14ac:dyDescent="0.2">
      <c r="A137" s="22" t="s">
        <v>28</v>
      </c>
      <c r="B137" s="23">
        <f t="shared" si="0"/>
        <v>106</v>
      </c>
      <c r="C137" s="25">
        <v>85</v>
      </c>
      <c r="D137" s="26">
        <v>21</v>
      </c>
      <c r="E137" s="21"/>
      <c r="F137" s="21"/>
      <c r="G137" s="21"/>
    </row>
    <row r="138" spans="1:7" ht="15.95" customHeight="1" x14ac:dyDescent="0.2">
      <c r="A138" s="22" t="s">
        <v>29</v>
      </c>
      <c r="B138" s="23">
        <f t="shared" si="0"/>
        <v>89</v>
      </c>
      <c r="C138" s="25">
        <v>77</v>
      </c>
      <c r="D138" s="26">
        <v>12</v>
      </c>
      <c r="E138" s="21"/>
      <c r="F138" s="21"/>
      <c r="G138" s="21"/>
    </row>
    <row r="139" spans="1:7" ht="15.95" customHeight="1" x14ac:dyDescent="0.2">
      <c r="A139" s="22" t="s">
        <v>30</v>
      </c>
      <c r="B139" s="23">
        <f t="shared" si="0"/>
        <v>112</v>
      </c>
      <c r="C139" s="25">
        <v>92</v>
      </c>
      <c r="D139" s="26">
        <v>20</v>
      </c>
      <c r="E139" s="21"/>
      <c r="F139" s="21"/>
      <c r="G139" s="21"/>
    </row>
    <row r="140" spans="1:7" ht="15.95" customHeight="1" x14ac:dyDescent="0.2">
      <c r="A140" s="27" t="s">
        <v>31</v>
      </c>
      <c r="B140" s="28">
        <f t="shared" si="0"/>
        <v>67</v>
      </c>
      <c r="C140" s="29">
        <v>49</v>
      </c>
      <c r="D140" s="30">
        <v>18</v>
      </c>
      <c r="E140" s="21"/>
      <c r="F140" s="21"/>
      <c r="G140" s="21"/>
    </row>
    <row r="141" spans="1:7" ht="15.95" customHeight="1" x14ac:dyDescent="0.25">
      <c r="A141" s="31" t="s">
        <v>17</v>
      </c>
      <c r="B141" s="32">
        <f>SUM(B129:B140)</f>
        <v>1123</v>
      </c>
      <c r="C141" s="32">
        <f>SUM(C129:C140)</f>
        <v>918</v>
      </c>
      <c r="D141" s="32">
        <f>SUM(D129:D140)</f>
        <v>205</v>
      </c>
      <c r="E141" s="33"/>
      <c r="F141" s="33"/>
      <c r="G141" s="33"/>
    </row>
    <row r="142" spans="1:7" ht="15.95" customHeight="1" x14ac:dyDescent="0.25">
      <c r="A142" s="31" t="s">
        <v>32</v>
      </c>
      <c r="B142" s="34">
        <f>+B141/$B$141</f>
        <v>1</v>
      </c>
      <c r="C142" s="34">
        <f>+C141/$B$141</f>
        <v>0.81745325022261794</v>
      </c>
      <c r="D142" s="34">
        <f>+D141/$B$141</f>
        <v>0.182546749777382</v>
      </c>
      <c r="E142" s="35"/>
      <c r="F142" s="35"/>
      <c r="G142" s="35"/>
    </row>
    <row r="143" spans="1:7" ht="15.75" customHeight="1" x14ac:dyDescent="0.2">
      <c r="A143" s="36"/>
      <c r="B143" s="37"/>
    </row>
    <row r="144" spans="1:7" ht="9" customHeight="1" x14ac:dyDescent="0.2"/>
    <row r="145" spans="1:19" ht="24" customHeight="1" x14ac:dyDescent="0.2">
      <c r="A145" s="11" t="s">
        <v>33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3"/>
    </row>
    <row r="148" spans="1:19" ht="24" customHeight="1" x14ac:dyDescent="0.2">
      <c r="A148" s="38" t="s">
        <v>16</v>
      </c>
      <c r="B148" s="16" t="s">
        <v>17</v>
      </c>
      <c r="C148" s="16" t="s">
        <v>34</v>
      </c>
      <c r="D148" s="16" t="s">
        <v>35</v>
      </c>
      <c r="E148" s="16" t="s">
        <v>36</v>
      </c>
      <c r="F148" s="16" t="s">
        <v>37</v>
      </c>
      <c r="G148" s="16" t="s">
        <v>38</v>
      </c>
      <c r="H148" s="16" t="s">
        <v>39</v>
      </c>
      <c r="I148" s="16" t="s">
        <v>40</v>
      </c>
      <c r="J148" s="16" t="s">
        <v>41</v>
      </c>
      <c r="K148" s="17"/>
      <c r="L148" s="17"/>
      <c r="M148" s="17"/>
    </row>
    <row r="149" spans="1:19" ht="15.95" customHeight="1" x14ac:dyDescent="0.2">
      <c r="A149" s="18" t="s">
        <v>20</v>
      </c>
      <c r="B149" s="19">
        <f t="shared" ref="B149:B160" si="1">+SUM(C149:J149)</f>
        <v>120</v>
      </c>
      <c r="C149" s="19">
        <v>1</v>
      </c>
      <c r="D149" s="19">
        <v>4</v>
      </c>
      <c r="E149" s="19">
        <v>2</v>
      </c>
      <c r="F149" s="19">
        <v>16</v>
      </c>
      <c r="G149" s="19">
        <v>29</v>
      </c>
      <c r="H149" s="19">
        <v>32</v>
      </c>
      <c r="I149" s="19">
        <v>26</v>
      </c>
      <c r="J149" s="20">
        <v>10</v>
      </c>
      <c r="K149" s="21"/>
      <c r="L149" s="21"/>
      <c r="M149" s="21"/>
    </row>
    <row r="150" spans="1:19" ht="15.95" customHeight="1" x14ac:dyDescent="0.2">
      <c r="A150" s="22" t="s">
        <v>21</v>
      </c>
      <c r="B150" s="23">
        <f t="shared" si="1"/>
        <v>88</v>
      </c>
      <c r="C150" s="23">
        <v>0</v>
      </c>
      <c r="D150" s="23">
        <v>3</v>
      </c>
      <c r="E150" s="23">
        <v>11</v>
      </c>
      <c r="F150" s="23">
        <v>13</v>
      </c>
      <c r="G150" s="23">
        <v>25</v>
      </c>
      <c r="H150" s="23">
        <v>17</v>
      </c>
      <c r="I150" s="23">
        <v>14</v>
      </c>
      <c r="J150" s="24">
        <v>5</v>
      </c>
      <c r="K150" s="21"/>
      <c r="L150" s="21"/>
      <c r="M150" s="21"/>
    </row>
    <row r="151" spans="1:19" ht="15.95" customHeight="1" x14ac:dyDescent="0.2">
      <c r="A151" s="22" t="s">
        <v>22</v>
      </c>
      <c r="B151" s="23">
        <f t="shared" si="1"/>
        <v>102</v>
      </c>
      <c r="C151" s="25">
        <v>0</v>
      </c>
      <c r="D151" s="25">
        <v>0</v>
      </c>
      <c r="E151" s="25">
        <v>1</v>
      </c>
      <c r="F151" s="25">
        <v>15</v>
      </c>
      <c r="G151" s="25">
        <v>26</v>
      </c>
      <c r="H151" s="25">
        <v>27</v>
      </c>
      <c r="I151" s="25">
        <v>24</v>
      </c>
      <c r="J151" s="26">
        <v>9</v>
      </c>
      <c r="K151" s="21"/>
      <c r="L151" s="21"/>
      <c r="M151" s="21"/>
    </row>
    <row r="152" spans="1:19" ht="15.95" customHeight="1" x14ac:dyDescent="0.2">
      <c r="A152" s="22" t="s">
        <v>23</v>
      </c>
      <c r="B152" s="23">
        <f t="shared" si="1"/>
        <v>81</v>
      </c>
      <c r="C152" s="25">
        <v>2</v>
      </c>
      <c r="D152" s="25">
        <v>1</v>
      </c>
      <c r="E152" s="25">
        <v>4</v>
      </c>
      <c r="F152" s="25">
        <v>13</v>
      </c>
      <c r="G152" s="25">
        <v>24</v>
      </c>
      <c r="H152" s="25">
        <v>15</v>
      </c>
      <c r="I152" s="25">
        <v>18</v>
      </c>
      <c r="J152" s="26">
        <v>4</v>
      </c>
      <c r="K152" s="21"/>
      <c r="L152" s="21"/>
      <c r="M152" s="21"/>
    </row>
    <row r="153" spans="1:19" ht="15.95" customHeight="1" x14ac:dyDescent="0.2">
      <c r="A153" s="22" t="s">
        <v>24</v>
      </c>
      <c r="B153" s="23">
        <f t="shared" si="1"/>
        <v>77</v>
      </c>
      <c r="C153" s="25">
        <v>3</v>
      </c>
      <c r="D153" s="25">
        <v>3</v>
      </c>
      <c r="E153" s="25">
        <v>5</v>
      </c>
      <c r="F153" s="25">
        <v>5</v>
      </c>
      <c r="G153" s="25">
        <v>21</v>
      </c>
      <c r="H153" s="25">
        <v>23</v>
      </c>
      <c r="I153" s="25">
        <v>11</v>
      </c>
      <c r="J153" s="26">
        <v>6</v>
      </c>
      <c r="K153" s="21"/>
      <c r="L153" s="21"/>
      <c r="M153" s="21"/>
    </row>
    <row r="154" spans="1:19" ht="15.95" customHeight="1" x14ac:dyDescent="0.2">
      <c r="A154" s="22" t="s">
        <v>25</v>
      </c>
      <c r="B154" s="23">
        <f t="shared" si="1"/>
        <v>100</v>
      </c>
      <c r="C154" s="25">
        <v>2</v>
      </c>
      <c r="D154" s="25">
        <v>5</v>
      </c>
      <c r="E154" s="25">
        <v>7</v>
      </c>
      <c r="F154" s="25">
        <v>14</v>
      </c>
      <c r="G154" s="25">
        <v>18</v>
      </c>
      <c r="H154" s="25">
        <v>28</v>
      </c>
      <c r="I154" s="25">
        <v>20</v>
      </c>
      <c r="J154" s="26">
        <v>6</v>
      </c>
      <c r="K154" s="21"/>
      <c r="L154" s="21"/>
      <c r="M154" s="21"/>
    </row>
    <row r="155" spans="1:19" ht="15.95" customHeight="1" x14ac:dyDescent="0.2">
      <c r="A155" s="22" t="s">
        <v>26</v>
      </c>
      <c r="B155" s="23">
        <f t="shared" si="1"/>
        <v>97</v>
      </c>
      <c r="C155" s="25">
        <v>0</v>
      </c>
      <c r="D155" s="25">
        <v>4</v>
      </c>
      <c r="E155" s="25">
        <v>5</v>
      </c>
      <c r="F155" s="25">
        <v>9</v>
      </c>
      <c r="G155" s="25">
        <v>26</v>
      </c>
      <c r="H155" s="25">
        <v>23</v>
      </c>
      <c r="I155" s="25">
        <v>20</v>
      </c>
      <c r="J155" s="26">
        <v>10</v>
      </c>
      <c r="K155" s="21"/>
      <c r="L155" s="21"/>
      <c r="M155" s="21"/>
    </row>
    <row r="156" spans="1:19" ht="15.95" customHeight="1" x14ac:dyDescent="0.2">
      <c r="A156" s="22" t="s">
        <v>27</v>
      </c>
      <c r="B156" s="23">
        <f t="shared" si="1"/>
        <v>84</v>
      </c>
      <c r="C156" s="25">
        <v>0</v>
      </c>
      <c r="D156" s="25">
        <v>1</v>
      </c>
      <c r="E156" s="25">
        <v>4</v>
      </c>
      <c r="F156" s="25">
        <v>11</v>
      </c>
      <c r="G156" s="25">
        <v>30</v>
      </c>
      <c r="H156" s="25">
        <v>20</v>
      </c>
      <c r="I156" s="25">
        <v>16</v>
      </c>
      <c r="J156" s="26">
        <v>2</v>
      </c>
      <c r="K156" s="21"/>
      <c r="L156" s="21"/>
      <c r="M156" s="21"/>
    </row>
    <row r="157" spans="1:19" ht="15.95" customHeight="1" x14ac:dyDescent="0.2">
      <c r="A157" s="22" t="s">
        <v>28</v>
      </c>
      <c r="B157" s="23">
        <f t="shared" si="1"/>
        <v>106</v>
      </c>
      <c r="C157" s="25">
        <v>1</v>
      </c>
      <c r="D157" s="25">
        <v>3</v>
      </c>
      <c r="E157" s="25">
        <v>6</v>
      </c>
      <c r="F157" s="25">
        <v>21</v>
      </c>
      <c r="G157" s="25">
        <v>31</v>
      </c>
      <c r="H157" s="25">
        <v>18</v>
      </c>
      <c r="I157" s="25">
        <v>22</v>
      </c>
      <c r="J157" s="26">
        <v>4</v>
      </c>
      <c r="K157" s="21"/>
      <c r="L157" s="21"/>
      <c r="M157" s="21"/>
    </row>
    <row r="158" spans="1:19" ht="15.95" customHeight="1" x14ac:dyDescent="0.2">
      <c r="A158" s="22" t="s">
        <v>29</v>
      </c>
      <c r="B158" s="23">
        <f t="shared" si="1"/>
        <v>89</v>
      </c>
      <c r="C158" s="25">
        <v>0</v>
      </c>
      <c r="D158" s="25">
        <v>0</v>
      </c>
      <c r="E158" s="25">
        <v>3</v>
      </c>
      <c r="F158" s="25">
        <v>16</v>
      </c>
      <c r="G158" s="25">
        <v>21</v>
      </c>
      <c r="H158" s="25">
        <v>17</v>
      </c>
      <c r="I158" s="25">
        <v>19</v>
      </c>
      <c r="J158" s="26">
        <v>13</v>
      </c>
      <c r="K158" s="21"/>
      <c r="L158" s="21"/>
      <c r="M158" s="21"/>
    </row>
    <row r="159" spans="1:19" ht="15.95" customHeight="1" x14ac:dyDescent="0.2">
      <c r="A159" s="22" t="s">
        <v>30</v>
      </c>
      <c r="B159" s="23">
        <f t="shared" si="1"/>
        <v>112</v>
      </c>
      <c r="C159" s="25">
        <v>2</v>
      </c>
      <c r="D159" s="25">
        <v>4</v>
      </c>
      <c r="E159" s="25">
        <v>7</v>
      </c>
      <c r="F159" s="25">
        <v>22</v>
      </c>
      <c r="G159" s="25">
        <v>28</v>
      </c>
      <c r="H159" s="25">
        <v>26</v>
      </c>
      <c r="I159" s="25">
        <v>14</v>
      </c>
      <c r="J159" s="26">
        <v>9</v>
      </c>
      <c r="K159" s="21"/>
      <c r="L159" s="21"/>
      <c r="M159" s="21"/>
    </row>
    <row r="160" spans="1:19" ht="15.95" customHeight="1" x14ac:dyDescent="0.2">
      <c r="A160" s="27" t="s">
        <v>31</v>
      </c>
      <c r="B160" s="28">
        <f t="shared" si="1"/>
        <v>67</v>
      </c>
      <c r="C160" s="29">
        <v>0</v>
      </c>
      <c r="D160" s="29">
        <v>0</v>
      </c>
      <c r="E160" s="29">
        <v>3</v>
      </c>
      <c r="F160" s="29">
        <v>6</v>
      </c>
      <c r="G160" s="29">
        <v>20</v>
      </c>
      <c r="H160" s="29">
        <v>12</v>
      </c>
      <c r="I160" s="29">
        <v>19</v>
      </c>
      <c r="J160" s="30">
        <v>7</v>
      </c>
      <c r="K160" s="21"/>
      <c r="L160" s="21"/>
      <c r="M160" s="21"/>
    </row>
    <row r="161" spans="1:19" ht="15.95" customHeight="1" x14ac:dyDescent="0.25">
      <c r="A161" s="31" t="s">
        <v>17</v>
      </c>
      <c r="B161" s="32">
        <f t="shared" ref="B161:J161" si="2">SUM(B149:B160)</f>
        <v>1123</v>
      </c>
      <c r="C161" s="32">
        <f t="shared" si="2"/>
        <v>11</v>
      </c>
      <c r="D161" s="32">
        <f t="shared" si="2"/>
        <v>28</v>
      </c>
      <c r="E161" s="32">
        <f t="shared" si="2"/>
        <v>58</v>
      </c>
      <c r="F161" s="32">
        <f t="shared" si="2"/>
        <v>161</v>
      </c>
      <c r="G161" s="32">
        <f t="shared" si="2"/>
        <v>299</v>
      </c>
      <c r="H161" s="32">
        <f t="shared" si="2"/>
        <v>258</v>
      </c>
      <c r="I161" s="32">
        <f t="shared" si="2"/>
        <v>223</v>
      </c>
      <c r="J161" s="32">
        <f t="shared" si="2"/>
        <v>85</v>
      </c>
      <c r="K161" s="33"/>
      <c r="L161" s="33"/>
      <c r="M161" s="33"/>
    </row>
    <row r="162" spans="1:19" s="14" customFormat="1" ht="15.95" customHeight="1" x14ac:dyDescent="0.25">
      <c r="A162" s="31" t="s">
        <v>32</v>
      </c>
      <c r="B162" s="34">
        <f t="shared" ref="B162:G162" si="3">+B161/$B$161</f>
        <v>1</v>
      </c>
      <c r="C162" s="34">
        <f t="shared" si="3"/>
        <v>9.7951914514692786E-3</v>
      </c>
      <c r="D162" s="34">
        <f t="shared" si="3"/>
        <v>2.4933214603739984E-2</v>
      </c>
      <c r="E162" s="34">
        <f t="shared" si="3"/>
        <v>5.1647373107747106E-2</v>
      </c>
      <c r="F162" s="34">
        <f t="shared" si="3"/>
        <v>0.14336598397150491</v>
      </c>
      <c r="G162" s="34">
        <f t="shared" si="3"/>
        <v>0.26625111308993765</v>
      </c>
      <c r="H162" s="34">
        <f>+H161/$B$161</f>
        <v>0.22974176313446126</v>
      </c>
      <c r="I162" s="34">
        <f>+I161/$B$161</f>
        <v>0.19857524487978628</v>
      </c>
      <c r="J162" s="34">
        <f>+J161/$B$161</f>
        <v>7.5690115761353524E-2</v>
      </c>
      <c r="K162" s="35"/>
      <c r="L162" s="35"/>
      <c r="M162" s="35"/>
    </row>
    <row r="163" spans="1:19" s="14" customFormat="1" ht="15.95" customHeight="1" x14ac:dyDescent="0.25">
      <c r="A163" s="36"/>
      <c r="B163" s="39"/>
      <c r="C163" s="39"/>
      <c r="D163" s="39"/>
      <c r="E163" s="39"/>
      <c r="F163" s="39"/>
      <c r="G163" s="39"/>
      <c r="H163" s="39"/>
      <c r="I163" s="39"/>
      <c r="J163" s="39"/>
      <c r="K163" s="35"/>
      <c r="L163" s="35"/>
      <c r="M163" s="35"/>
    </row>
    <row r="165" spans="1:19" ht="25.5" customHeight="1" x14ac:dyDescent="0.2">
      <c r="A165" s="11" t="s">
        <v>42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3"/>
    </row>
    <row r="167" spans="1:19" ht="18" customHeight="1" x14ac:dyDescent="0.2"/>
    <row r="168" spans="1:19" ht="24" customHeight="1" x14ac:dyDescent="0.2">
      <c r="A168" s="40" t="s">
        <v>43</v>
      </c>
      <c r="B168" s="40" t="s">
        <v>44</v>
      </c>
      <c r="C168" s="40"/>
      <c r="D168" s="40"/>
      <c r="E168" s="40" t="s">
        <v>45</v>
      </c>
      <c r="F168" s="40"/>
      <c r="G168" s="40"/>
      <c r="H168" s="40" t="s">
        <v>46</v>
      </c>
      <c r="I168" s="40"/>
      <c r="J168" s="40"/>
      <c r="K168" s="41"/>
      <c r="L168" s="41"/>
      <c r="M168" s="41"/>
    </row>
    <row r="169" spans="1:19" ht="24" customHeight="1" x14ac:dyDescent="0.2">
      <c r="A169" s="40"/>
      <c r="B169" s="42" t="s">
        <v>18</v>
      </c>
      <c r="C169" s="42" t="s">
        <v>19</v>
      </c>
      <c r="D169" s="42" t="s">
        <v>17</v>
      </c>
      <c r="E169" s="42" t="s">
        <v>18</v>
      </c>
      <c r="F169" s="42" t="s">
        <v>19</v>
      </c>
      <c r="G169" s="42" t="s">
        <v>17</v>
      </c>
      <c r="H169" s="42" t="s">
        <v>18</v>
      </c>
      <c r="I169" s="42" t="s">
        <v>19</v>
      </c>
      <c r="J169" s="42" t="s">
        <v>17</v>
      </c>
      <c r="K169" s="43"/>
      <c r="L169" s="43"/>
      <c r="M169" s="43"/>
      <c r="O169" s="40" t="s">
        <v>47</v>
      </c>
      <c r="P169" s="40"/>
      <c r="Q169" s="40"/>
      <c r="R169" s="40" t="s">
        <v>48</v>
      </c>
      <c r="S169" s="40" t="s">
        <v>32</v>
      </c>
    </row>
    <row r="170" spans="1:19" ht="18" customHeight="1" x14ac:dyDescent="0.2">
      <c r="A170" s="44" t="s">
        <v>34</v>
      </c>
      <c r="B170" s="45">
        <v>5</v>
      </c>
      <c r="C170" s="45">
        <v>2</v>
      </c>
      <c r="D170" s="45">
        <f t="shared" ref="D170:D177" si="4">+B170+C170</f>
        <v>7</v>
      </c>
      <c r="E170" s="45">
        <v>3</v>
      </c>
      <c r="F170" s="45">
        <v>1</v>
      </c>
      <c r="G170" s="45">
        <f>+E170+F170</f>
        <v>4</v>
      </c>
      <c r="H170" s="45">
        <v>0</v>
      </c>
      <c r="I170" s="45">
        <v>0</v>
      </c>
      <c r="J170" s="46">
        <f t="shared" ref="J170:J177" si="5">+H170+I170</f>
        <v>0</v>
      </c>
      <c r="K170" s="21"/>
      <c r="L170" s="21"/>
      <c r="M170" s="21"/>
      <c r="O170" s="40"/>
      <c r="P170" s="40"/>
      <c r="Q170" s="40"/>
      <c r="R170" s="40"/>
      <c r="S170" s="40"/>
    </row>
    <row r="171" spans="1:19" ht="18" customHeight="1" x14ac:dyDescent="0.2">
      <c r="A171" s="22" t="s">
        <v>35</v>
      </c>
      <c r="B171" s="23">
        <v>13</v>
      </c>
      <c r="C171" s="23">
        <v>12</v>
      </c>
      <c r="D171" s="23">
        <f t="shared" si="4"/>
        <v>25</v>
      </c>
      <c r="E171" s="23">
        <v>1</v>
      </c>
      <c r="F171" s="23">
        <v>1</v>
      </c>
      <c r="G171" s="45">
        <f t="shared" ref="G171:G177" si="6">+E171+F171</f>
        <v>2</v>
      </c>
      <c r="H171" s="23">
        <v>1</v>
      </c>
      <c r="I171" s="23">
        <v>0</v>
      </c>
      <c r="J171" s="24">
        <f t="shared" si="5"/>
        <v>1</v>
      </c>
      <c r="K171" s="21"/>
      <c r="L171" s="21"/>
      <c r="M171" s="21"/>
      <c r="O171" s="47" t="s">
        <v>45</v>
      </c>
      <c r="P171" s="48"/>
      <c r="Q171" s="49"/>
      <c r="R171" s="19">
        <f>+D178</f>
        <v>870</v>
      </c>
      <c r="S171" s="50">
        <f>+R171/$R$174</f>
        <v>0.77471059661620656</v>
      </c>
    </row>
    <row r="172" spans="1:19" ht="18" customHeight="1" x14ac:dyDescent="0.2">
      <c r="A172" s="22" t="s">
        <v>36</v>
      </c>
      <c r="B172" s="23">
        <v>30</v>
      </c>
      <c r="C172" s="23">
        <v>15</v>
      </c>
      <c r="D172" s="23">
        <f t="shared" si="4"/>
        <v>45</v>
      </c>
      <c r="E172" s="23">
        <v>5</v>
      </c>
      <c r="F172" s="23">
        <v>1</v>
      </c>
      <c r="G172" s="45">
        <f t="shared" si="6"/>
        <v>6</v>
      </c>
      <c r="H172" s="23">
        <v>7</v>
      </c>
      <c r="I172" s="23">
        <v>0</v>
      </c>
      <c r="J172" s="24">
        <f t="shared" si="5"/>
        <v>7</v>
      </c>
      <c r="K172" s="21"/>
      <c r="L172" s="21"/>
      <c r="M172" s="21"/>
      <c r="O172" s="51" t="s">
        <v>44</v>
      </c>
      <c r="P172" s="52"/>
      <c r="Q172" s="53"/>
      <c r="R172" s="23">
        <f>+G178</f>
        <v>226</v>
      </c>
      <c r="S172" s="54">
        <f>+R172/$R$174</f>
        <v>0.20124666073018699</v>
      </c>
    </row>
    <row r="173" spans="1:19" ht="18" customHeight="1" x14ac:dyDescent="0.2">
      <c r="A173" s="22" t="s">
        <v>37</v>
      </c>
      <c r="B173" s="23">
        <v>105</v>
      </c>
      <c r="C173" s="23">
        <v>26</v>
      </c>
      <c r="D173" s="23">
        <f t="shared" si="4"/>
        <v>131</v>
      </c>
      <c r="E173" s="23">
        <v>24</v>
      </c>
      <c r="F173" s="23">
        <v>1</v>
      </c>
      <c r="G173" s="45">
        <f t="shared" si="6"/>
        <v>25</v>
      </c>
      <c r="H173" s="23">
        <v>5</v>
      </c>
      <c r="I173" s="23">
        <v>0</v>
      </c>
      <c r="J173" s="24">
        <f t="shared" si="5"/>
        <v>5</v>
      </c>
      <c r="K173" s="21"/>
      <c r="L173" s="21"/>
      <c r="M173" s="21"/>
      <c r="O173" s="51" t="s">
        <v>46</v>
      </c>
      <c r="P173" s="52"/>
      <c r="Q173" s="53"/>
      <c r="R173" s="23">
        <f>+J178</f>
        <v>27</v>
      </c>
      <c r="S173" s="54">
        <f>+R173/$R$174</f>
        <v>2.4042742653606411E-2</v>
      </c>
    </row>
    <row r="174" spans="1:19" ht="18" customHeight="1" x14ac:dyDescent="0.25">
      <c r="A174" s="22" t="s">
        <v>38</v>
      </c>
      <c r="B174" s="23">
        <v>187</v>
      </c>
      <c r="C174" s="23">
        <v>40</v>
      </c>
      <c r="D174" s="23">
        <f t="shared" si="4"/>
        <v>227</v>
      </c>
      <c r="E174" s="23">
        <v>62</v>
      </c>
      <c r="F174" s="23">
        <v>4</v>
      </c>
      <c r="G174" s="45">
        <f t="shared" si="6"/>
        <v>66</v>
      </c>
      <c r="H174" s="23">
        <v>6</v>
      </c>
      <c r="I174" s="23">
        <v>0</v>
      </c>
      <c r="J174" s="24">
        <f t="shared" si="5"/>
        <v>6</v>
      </c>
      <c r="K174" s="21"/>
      <c r="L174" s="21"/>
      <c r="M174" s="21"/>
      <c r="O174" s="55" t="s">
        <v>17</v>
      </c>
      <c r="P174" s="56"/>
      <c r="Q174" s="57"/>
      <c r="R174" s="32">
        <f>SUM(R171:R173)</f>
        <v>1123</v>
      </c>
      <c r="S174" s="34">
        <v>1</v>
      </c>
    </row>
    <row r="175" spans="1:19" ht="18" customHeight="1" x14ac:dyDescent="0.2">
      <c r="A175" s="22" t="s">
        <v>39</v>
      </c>
      <c r="B175" s="23">
        <v>166</v>
      </c>
      <c r="C175" s="23">
        <v>43</v>
      </c>
      <c r="D175" s="23">
        <f t="shared" si="4"/>
        <v>209</v>
      </c>
      <c r="E175" s="23">
        <v>45</v>
      </c>
      <c r="F175" s="23">
        <v>0</v>
      </c>
      <c r="G175" s="45">
        <f t="shared" si="6"/>
        <v>45</v>
      </c>
      <c r="H175" s="23">
        <v>4</v>
      </c>
      <c r="I175" s="23">
        <v>0</v>
      </c>
      <c r="J175" s="24">
        <f t="shared" si="5"/>
        <v>4</v>
      </c>
      <c r="K175" s="21"/>
      <c r="L175" s="21"/>
      <c r="M175" s="21"/>
    </row>
    <row r="176" spans="1:19" ht="18" customHeight="1" x14ac:dyDescent="0.25">
      <c r="A176" s="22" t="s">
        <v>40</v>
      </c>
      <c r="B176" s="23">
        <v>136</v>
      </c>
      <c r="C176" s="23">
        <v>20</v>
      </c>
      <c r="D176" s="23">
        <f t="shared" si="4"/>
        <v>156</v>
      </c>
      <c r="E176" s="23">
        <v>60</v>
      </c>
      <c r="F176" s="23">
        <v>3</v>
      </c>
      <c r="G176" s="45">
        <f t="shared" si="6"/>
        <v>63</v>
      </c>
      <c r="H176" s="23">
        <v>4</v>
      </c>
      <c r="I176" s="23">
        <v>0</v>
      </c>
      <c r="J176" s="24">
        <f t="shared" si="5"/>
        <v>4</v>
      </c>
      <c r="K176" s="21"/>
      <c r="L176" s="21"/>
      <c r="M176" s="21"/>
      <c r="O176" s="58"/>
      <c r="P176" s="58"/>
      <c r="Q176" s="58"/>
      <c r="R176" s="59"/>
      <c r="S176" s="60"/>
    </row>
    <row r="177" spans="1:19" ht="18" customHeight="1" x14ac:dyDescent="0.25">
      <c r="A177" s="61" t="s">
        <v>41</v>
      </c>
      <c r="B177" s="62">
        <v>40</v>
      </c>
      <c r="C177" s="62">
        <v>30</v>
      </c>
      <c r="D177" s="62">
        <f t="shared" si="4"/>
        <v>70</v>
      </c>
      <c r="E177" s="62">
        <v>9</v>
      </c>
      <c r="F177" s="62">
        <v>6</v>
      </c>
      <c r="G177" s="45">
        <f t="shared" si="6"/>
        <v>15</v>
      </c>
      <c r="H177" s="62">
        <v>0</v>
      </c>
      <c r="I177" s="62">
        <v>0</v>
      </c>
      <c r="J177" s="63">
        <f t="shared" si="5"/>
        <v>0</v>
      </c>
      <c r="K177" s="21"/>
      <c r="L177" s="21"/>
      <c r="M177" s="21"/>
      <c r="O177" s="58"/>
      <c r="P177" s="58"/>
      <c r="Q177" s="58"/>
      <c r="R177" s="59"/>
      <c r="S177" s="60"/>
    </row>
    <row r="178" spans="1:19" ht="18" customHeight="1" x14ac:dyDescent="0.25">
      <c r="A178" s="31" t="s">
        <v>17</v>
      </c>
      <c r="B178" s="32">
        <f t="shared" ref="B178:J178" si="7">SUM(B170:B177)</f>
        <v>682</v>
      </c>
      <c r="C178" s="32">
        <f t="shared" si="7"/>
        <v>188</v>
      </c>
      <c r="D178" s="32">
        <f t="shared" si="7"/>
        <v>870</v>
      </c>
      <c r="E178" s="32">
        <f>+SUM(E170:E177)</f>
        <v>209</v>
      </c>
      <c r="F178" s="32">
        <f>+SUM(F170:F177)</f>
        <v>17</v>
      </c>
      <c r="G178" s="32">
        <f>+SUM(G170:G177)</f>
        <v>226</v>
      </c>
      <c r="H178" s="32">
        <f t="shared" si="7"/>
        <v>27</v>
      </c>
      <c r="I178" s="32">
        <f t="shared" si="7"/>
        <v>0</v>
      </c>
      <c r="J178" s="32">
        <f t="shared" si="7"/>
        <v>27</v>
      </c>
      <c r="K178" s="33"/>
      <c r="L178" s="33"/>
      <c r="M178" s="33"/>
      <c r="O178" s="58"/>
      <c r="P178" s="58"/>
      <c r="Q178" s="58"/>
      <c r="R178" s="59"/>
      <c r="S178" s="60"/>
    </row>
    <row r="179" spans="1:19" ht="22.5" customHeight="1" x14ac:dyDescent="0.2"/>
    <row r="180" spans="1:19" ht="25.5" customHeight="1" x14ac:dyDescent="0.2">
      <c r="A180" s="64" t="s">
        <v>49</v>
      </c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  <c r="Q180" s="65"/>
      <c r="R180" s="65"/>
      <c r="S180" s="66"/>
    </row>
    <row r="181" spans="1:19" ht="15" customHeight="1" x14ac:dyDescent="0.2"/>
    <row r="182" spans="1:19" ht="15" customHeight="1" x14ac:dyDescent="0.2"/>
    <row r="183" spans="1:19" ht="21.75" customHeight="1" x14ac:dyDescent="0.2">
      <c r="A183" s="67" t="s">
        <v>50</v>
      </c>
      <c r="B183" s="68"/>
      <c r="C183" s="68"/>
      <c r="D183" s="69"/>
      <c r="E183" s="67" t="s">
        <v>44</v>
      </c>
      <c r="F183" s="67" t="s">
        <v>45</v>
      </c>
      <c r="G183" s="70" t="s">
        <v>46</v>
      </c>
      <c r="H183" s="70" t="s">
        <v>17</v>
      </c>
      <c r="I183" s="41"/>
      <c r="J183" s="41"/>
      <c r="K183" s="71"/>
      <c r="L183" s="71"/>
    </row>
    <row r="184" spans="1:19" ht="21.75" customHeight="1" x14ac:dyDescent="0.2">
      <c r="A184" s="72"/>
      <c r="B184" s="73"/>
      <c r="C184" s="73"/>
      <c r="D184" s="74"/>
      <c r="E184" s="72"/>
      <c r="F184" s="72"/>
      <c r="G184" s="75"/>
      <c r="H184" s="75"/>
      <c r="I184" s="41"/>
      <c r="J184" s="41"/>
      <c r="K184" s="43"/>
      <c r="L184" s="43"/>
    </row>
    <row r="185" spans="1:19" ht="18" customHeight="1" x14ac:dyDescent="0.2">
      <c r="A185" s="76" t="s">
        <v>51</v>
      </c>
      <c r="B185" s="77" t="s">
        <v>52</v>
      </c>
      <c r="C185" s="48"/>
      <c r="D185" s="49"/>
      <c r="E185" s="78">
        <v>179</v>
      </c>
      <c r="F185" s="78">
        <v>69</v>
      </c>
      <c r="G185" s="78">
        <v>11</v>
      </c>
      <c r="H185" s="46">
        <f>+E185+F185+G185</f>
        <v>259</v>
      </c>
      <c r="I185" s="21"/>
      <c r="J185" s="21"/>
      <c r="K185" s="21"/>
      <c r="L185" s="21"/>
    </row>
    <row r="186" spans="1:19" ht="18" customHeight="1" x14ac:dyDescent="0.2">
      <c r="A186" s="79" t="s">
        <v>53</v>
      </c>
      <c r="B186" s="80" t="s">
        <v>54</v>
      </c>
      <c r="C186" s="52"/>
      <c r="D186" s="53"/>
      <c r="E186" s="81">
        <v>16</v>
      </c>
      <c r="F186" s="81">
        <v>25</v>
      </c>
      <c r="G186" s="81">
        <v>2</v>
      </c>
      <c r="H186" s="46">
        <f t="shared" ref="H186:H195" si="8">+E186+F186+G186</f>
        <v>43</v>
      </c>
      <c r="I186" s="21"/>
      <c r="J186" s="21"/>
      <c r="K186" s="21"/>
      <c r="L186" s="21"/>
    </row>
    <row r="187" spans="1:19" ht="18" customHeight="1" x14ac:dyDescent="0.2">
      <c r="A187" s="79" t="s">
        <v>55</v>
      </c>
      <c r="B187" s="80" t="s">
        <v>56</v>
      </c>
      <c r="C187" s="52"/>
      <c r="D187" s="53"/>
      <c r="E187" s="81">
        <v>552</v>
      </c>
      <c r="F187" s="81">
        <v>11</v>
      </c>
      <c r="G187" s="81">
        <v>7</v>
      </c>
      <c r="H187" s="46">
        <f t="shared" si="8"/>
        <v>570</v>
      </c>
      <c r="I187" s="21"/>
      <c r="J187" s="21"/>
      <c r="K187" s="21"/>
      <c r="L187" s="21"/>
    </row>
    <row r="188" spans="1:19" ht="18" customHeight="1" x14ac:dyDescent="0.2">
      <c r="A188" s="79" t="s">
        <v>57</v>
      </c>
      <c r="B188" s="80" t="s">
        <v>58</v>
      </c>
      <c r="C188" s="52"/>
      <c r="D188" s="53"/>
      <c r="E188" s="81">
        <v>0</v>
      </c>
      <c r="F188" s="81">
        <v>0</v>
      </c>
      <c r="G188" s="81">
        <v>0</v>
      </c>
      <c r="H188" s="46">
        <f t="shared" si="8"/>
        <v>0</v>
      </c>
      <c r="I188" s="21"/>
      <c r="J188" s="21"/>
      <c r="K188" s="21"/>
      <c r="L188" s="21"/>
    </row>
    <row r="189" spans="1:19" ht="18" customHeight="1" x14ac:dyDescent="0.2">
      <c r="A189" s="79" t="s">
        <v>59</v>
      </c>
      <c r="B189" s="80" t="s">
        <v>60</v>
      </c>
      <c r="C189" s="52"/>
      <c r="D189" s="53"/>
      <c r="E189" s="81">
        <v>8</v>
      </c>
      <c r="F189" s="81">
        <v>1</v>
      </c>
      <c r="G189" s="81">
        <v>0</v>
      </c>
      <c r="H189" s="46">
        <f t="shared" si="8"/>
        <v>9</v>
      </c>
      <c r="I189" s="21"/>
      <c r="J189" s="21"/>
      <c r="K189" s="21"/>
      <c r="L189" s="21"/>
    </row>
    <row r="190" spans="1:19" ht="18" customHeight="1" x14ac:dyDescent="0.2">
      <c r="A190" s="79" t="s">
        <v>61</v>
      </c>
      <c r="B190" s="80" t="s">
        <v>62</v>
      </c>
      <c r="C190" s="52"/>
      <c r="D190" s="53"/>
      <c r="E190" s="81">
        <v>98</v>
      </c>
      <c r="F190" s="81">
        <v>108</v>
      </c>
      <c r="G190" s="81">
        <v>5</v>
      </c>
      <c r="H190" s="46">
        <f t="shared" si="8"/>
        <v>211</v>
      </c>
      <c r="I190" s="21"/>
      <c r="J190" s="21"/>
      <c r="K190" s="21"/>
      <c r="L190" s="21"/>
    </row>
    <row r="191" spans="1:19" ht="18" customHeight="1" x14ac:dyDescent="0.2">
      <c r="A191" s="79" t="s">
        <v>63</v>
      </c>
      <c r="B191" s="80" t="s">
        <v>64</v>
      </c>
      <c r="C191" s="52"/>
      <c r="D191" s="53"/>
      <c r="E191" s="81">
        <v>6</v>
      </c>
      <c r="F191" s="81">
        <v>3</v>
      </c>
      <c r="G191" s="81">
        <v>0</v>
      </c>
      <c r="H191" s="46">
        <f t="shared" si="8"/>
        <v>9</v>
      </c>
      <c r="I191" s="21"/>
      <c r="J191" s="21"/>
      <c r="K191" s="21"/>
      <c r="L191" s="21"/>
    </row>
    <row r="192" spans="1:19" ht="18" customHeight="1" x14ac:dyDescent="0.2">
      <c r="A192" s="79" t="s">
        <v>65</v>
      </c>
      <c r="B192" s="80" t="s">
        <v>66</v>
      </c>
      <c r="C192" s="52"/>
      <c r="D192" s="53"/>
      <c r="E192" s="81">
        <v>0</v>
      </c>
      <c r="F192" s="81">
        <v>0</v>
      </c>
      <c r="G192" s="81">
        <v>0</v>
      </c>
      <c r="H192" s="46">
        <f t="shared" si="8"/>
        <v>0</v>
      </c>
      <c r="I192" s="21"/>
      <c r="J192" s="21"/>
      <c r="K192" s="21"/>
      <c r="L192" s="21"/>
    </row>
    <row r="193" spans="1:19" ht="18" customHeight="1" x14ac:dyDescent="0.2">
      <c r="A193" s="79" t="s">
        <v>67</v>
      </c>
      <c r="B193" s="80" t="s">
        <v>68</v>
      </c>
      <c r="C193" s="52"/>
      <c r="D193" s="53"/>
      <c r="E193" s="81">
        <v>0</v>
      </c>
      <c r="F193" s="81">
        <v>1</v>
      </c>
      <c r="G193" s="81">
        <v>0</v>
      </c>
      <c r="H193" s="46">
        <f t="shared" si="8"/>
        <v>1</v>
      </c>
      <c r="I193" s="21"/>
      <c r="J193" s="21"/>
      <c r="K193" s="21"/>
      <c r="L193" s="21"/>
    </row>
    <row r="194" spans="1:19" ht="18" customHeight="1" x14ac:dyDescent="0.2">
      <c r="A194" s="79" t="s">
        <v>69</v>
      </c>
      <c r="B194" s="80" t="s">
        <v>70</v>
      </c>
      <c r="C194" s="52"/>
      <c r="D194" s="53"/>
      <c r="E194" s="81">
        <v>0</v>
      </c>
      <c r="F194" s="81">
        <v>0</v>
      </c>
      <c r="G194" s="81">
        <v>0</v>
      </c>
      <c r="H194" s="46">
        <f t="shared" si="8"/>
        <v>0</v>
      </c>
      <c r="I194" s="21"/>
      <c r="J194" s="21"/>
      <c r="K194" s="21"/>
      <c r="L194" s="21"/>
    </row>
    <row r="195" spans="1:19" ht="18" customHeight="1" x14ac:dyDescent="0.2">
      <c r="A195" s="82" t="s">
        <v>71</v>
      </c>
      <c r="B195" s="80" t="s">
        <v>72</v>
      </c>
      <c r="C195" s="52"/>
      <c r="D195" s="53"/>
      <c r="E195" s="81">
        <v>11</v>
      </c>
      <c r="F195" s="81">
        <v>8</v>
      </c>
      <c r="G195" s="81">
        <v>2</v>
      </c>
      <c r="H195" s="46">
        <f t="shared" si="8"/>
        <v>21</v>
      </c>
      <c r="I195" s="21"/>
      <c r="J195" s="21"/>
      <c r="K195" s="21"/>
      <c r="L195" s="21"/>
    </row>
    <row r="196" spans="1:19" ht="18" customHeight="1" x14ac:dyDescent="0.25">
      <c r="A196" s="55" t="s">
        <v>17</v>
      </c>
      <c r="B196" s="56"/>
      <c r="C196" s="56"/>
      <c r="D196" s="57"/>
      <c r="E196" s="83">
        <f>+SUM(E185:E195)</f>
        <v>870</v>
      </c>
      <c r="F196" s="83">
        <f>+SUM(F185:F195)</f>
        <v>226</v>
      </c>
      <c r="G196" s="83">
        <f>+SUM(G185:G195)</f>
        <v>27</v>
      </c>
      <c r="H196" s="32">
        <f>+SUM(H185:H195)</f>
        <v>1123</v>
      </c>
      <c r="I196" s="33"/>
      <c r="J196" s="33"/>
      <c r="K196" s="33"/>
      <c r="L196" s="33"/>
    </row>
    <row r="197" spans="1:19" ht="15.75" customHeight="1" x14ac:dyDescent="0.2"/>
    <row r="198" spans="1:19" x14ac:dyDescent="0.2">
      <c r="A198" s="84" t="s">
        <v>73</v>
      </c>
    </row>
    <row r="199" spans="1:19" x14ac:dyDescent="0.2">
      <c r="A199" s="84" t="s">
        <v>74</v>
      </c>
      <c r="R199" s="85"/>
      <c r="S199" s="86"/>
    </row>
  </sheetData>
  <mergeCells count="35">
    <mergeCell ref="A196:D196"/>
    <mergeCell ref="B190:D190"/>
    <mergeCell ref="B191:D191"/>
    <mergeCell ref="B192:D192"/>
    <mergeCell ref="B193:D193"/>
    <mergeCell ref="B194:D194"/>
    <mergeCell ref="B195:D195"/>
    <mergeCell ref="J183:J184"/>
    <mergeCell ref="B185:D185"/>
    <mergeCell ref="B186:D186"/>
    <mergeCell ref="B187:D187"/>
    <mergeCell ref="B188:D188"/>
    <mergeCell ref="B189:D189"/>
    <mergeCell ref="A183:D184"/>
    <mergeCell ref="E183:E184"/>
    <mergeCell ref="F183:F184"/>
    <mergeCell ref="G183:G184"/>
    <mergeCell ref="H183:H184"/>
    <mergeCell ref="I183:I184"/>
    <mergeCell ref="S169:S170"/>
    <mergeCell ref="O171:Q171"/>
    <mergeCell ref="O172:Q172"/>
    <mergeCell ref="O173:Q173"/>
    <mergeCell ref="O174:Q174"/>
    <mergeCell ref="A180:S180"/>
    <mergeCell ref="A125:S125"/>
    <mergeCell ref="A145:S145"/>
    <mergeCell ref="A165:S165"/>
    <mergeCell ref="A168:A169"/>
    <mergeCell ref="B168:D168"/>
    <mergeCell ref="E168:G168"/>
    <mergeCell ref="H168:J168"/>
    <mergeCell ref="K168:M168"/>
    <mergeCell ref="O169:Q170"/>
    <mergeCell ref="R169:R170"/>
  </mergeCells>
  <printOptions horizontalCentered="1" verticalCentered="1"/>
  <pageMargins left="0.19685039370078741" right="0.19685039370078741" top="0.23622047244094491" bottom="0.23622047244094491" header="0" footer="0"/>
  <pageSetup paperSize="9" scale="60" orientation="landscape" r:id="rId1"/>
  <headerFooter alignWithMargins="0">
    <oddFooter>&amp;CPág. &amp;P</oddFooter>
  </headerFooter>
  <rowBreaks count="2" manualBreakCount="2">
    <brk id="164" max="18" man="1"/>
    <brk id="19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Rita</vt:lpstr>
      <vt:lpstr>Rita!Área_de_impresión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fguillen</dc:creator>
  <cp:lastModifiedBy>fguillen</cp:lastModifiedBy>
  <dcterms:created xsi:type="dcterms:W3CDTF">2015-11-18T14:42:17Z</dcterms:created>
  <dcterms:modified xsi:type="dcterms:W3CDTF">2015-11-18T14:42:53Z</dcterms:modified>
</cp:coreProperties>
</file>