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RESUMENES\RESUMEN\2025\Abril\Nacional\"/>
    </mc:Choice>
  </mc:AlternateContent>
  <xr:revisionPtr revIDLastSave="0" documentId="13_ncr:1_{34BE481C-9410-4759-82F9-308820035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 COMPLEMENTARIOS" sheetId="1" r:id="rId1"/>
  </sheets>
  <definedNames>
    <definedName name="_xlnm._FilterDatabase" localSheetId="0" hidden="1">'IND COMPLEMENTARIOS'!$C$9:$W$9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3" i="1"/>
  <c r="I52" i="1"/>
  <c r="BD53" i="1"/>
  <c r="BD52" i="1"/>
  <c r="BD25" i="1"/>
  <c r="BD10" i="1" s="1"/>
  <c r="BD54" i="1" s="1"/>
  <c r="BE25" i="1"/>
  <c r="BE52" i="1" s="1"/>
  <c r="BE53" i="1" l="1"/>
  <c r="BE10" i="1"/>
  <c r="BE54" i="1" s="1"/>
  <c r="W54" i="1"/>
  <c r="V54" i="1"/>
  <c r="U54" i="1"/>
  <c r="W53" i="1"/>
  <c r="V53" i="1"/>
  <c r="U53" i="1"/>
  <c r="W52" i="1"/>
  <c r="V52" i="1"/>
  <c r="U52" i="1"/>
  <c r="Q54" i="1"/>
  <c r="P54" i="1"/>
  <c r="Q53" i="1"/>
  <c r="P53" i="1"/>
  <c r="Q52" i="1"/>
  <c r="P52" i="1"/>
  <c r="O54" i="1"/>
  <c r="O53" i="1"/>
  <c r="O52" i="1"/>
  <c r="J54" i="1"/>
  <c r="H54" i="1"/>
  <c r="G54" i="1"/>
  <c r="J53" i="1"/>
  <c r="H53" i="1"/>
  <c r="G53" i="1"/>
  <c r="J52" i="1"/>
  <c r="H52" i="1"/>
  <c r="G52" i="1"/>
  <c r="AO52" i="1"/>
  <c r="AP52" i="1"/>
  <c r="AO53" i="1"/>
  <c r="AP53" i="1"/>
  <c r="AO54" i="1"/>
  <c r="AP54" i="1"/>
  <c r="AN52" i="1"/>
  <c r="BC52" i="1"/>
  <c r="BC54" i="1"/>
  <c r="BC53" i="1"/>
  <c r="BF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N54" i="1"/>
  <c r="AM54" i="1"/>
  <c r="AL54" i="1"/>
  <c r="AH54" i="1"/>
  <c r="AG54" i="1"/>
  <c r="AF54" i="1"/>
  <c r="AE54" i="1"/>
  <c r="Z54" i="1"/>
  <c r="Y54" i="1"/>
  <c r="X54" i="1"/>
  <c r="S54" i="1"/>
  <c r="R54" i="1"/>
  <c r="M54" i="1"/>
  <c r="L54" i="1"/>
  <c r="K54" i="1"/>
  <c r="E54" i="1"/>
  <c r="D54" i="1"/>
  <c r="C54" i="1"/>
  <c r="BF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N53" i="1"/>
  <c r="AM53" i="1"/>
  <c r="AL53" i="1"/>
  <c r="AH53" i="1"/>
  <c r="AG53" i="1"/>
  <c r="AF53" i="1"/>
  <c r="AE53" i="1"/>
  <c r="Z53" i="1"/>
  <c r="Y53" i="1"/>
  <c r="X53" i="1"/>
  <c r="S53" i="1"/>
  <c r="R53" i="1"/>
  <c r="M53" i="1"/>
  <c r="L53" i="1"/>
  <c r="K53" i="1"/>
  <c r="E53" i="1"/>
  <c r="D53" i="1"/>
  <c r="C53" i="1"/>
  <c r="BF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M52" i="1"/>
  <c r="AL52" i="1"/>
  <c r="AH52" i="1"/>
  <c r="AG52" i="1"/>
  <c r="AF52" i="1"/>
  <c r="AE52" i="1"/>
  <c r="Z52" i="1"/>
  <c r="Y52" i="1"/>
  <c r="X52" i="1"/>
  <c r="S52" i="1"/>
  <c r="R52" i="1"/>
  <c r="M52" i="1"/>
  <c r="L52" i="1"/>
  <c r="K52" i="1"/>
  <c r="E52" i="1"/>
  <c r="D52" i="1"/>
  <c r="C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percy</author>
  </authors>
  <commentList>
    <comment ref="A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Vinculado al OP1</t>
        </r>
      </text>
    </comment>
  </commentList>
</comments>
</file>

<file path=xl/sharedStrings.xml><?xml version="1.0" encoding="utf-8"?>
<sst xmlns="http://schemas.openxmlformats.org/spreadsheetml/2006/main" count="357" uniqueCount="96">
  <si>
    <t>POLÍTICA NACIONAL DE IGUALDAD DE GÉNERO</t>
  </si>
  <si>
    <t>POLÍTICA NACIONAL MULTISECTORIAL DE NIÑAS NIÑOS Y ADOLESCENTES</t>
  </si>
  <si>
    <t>POLÍTICA NACIONAL MULTISECTORIAL PARA LAS PERSONAS ADULTAS MAYORES</t>
  </si>
  <si>
    <t>POLÍTICA NACIONAL MULTISECTORIAL PARA LAS PERSONAS CON DISCAPACIDAD</t>
  </si>
  <si>
    <t>VIOLENCIA DE GÉNERO</t>
  </si>
  <si>
    <t>PARTICIPACIÓN POLÍTICA</t>
  </si>
  <si>
    <t>FECUNDIDAD</t>
  </si>
  <si>
    <t>SALUD</t>
  </si>
  <si>
    <t>POBLACIÓN CON DISCAPACIDAD</t>
  </si>
  <si>
    <t>Departamento</t>
  </si>
  <si>
    <t>FUENTE: ENDES</t>
  </si>
  <si>
    <t>FUENTE: JNE</t>
  </si>
  <si>
    <t>FUENTE: ENAHO</t>
  </si>
  <si>
    <t>FUENTE: MINEDU</t>
  </si>
  <si>
    <t>FUENTE: CENSO</t>
  </si>
  <si>
    <t>FUENTE: ENEDIS</t>
  </si>
  <si>
    <t>FUENTE: CONADIS</t>
  </si>
  <si>
    <t>Porcentaje de mujeres victimas de violencia familiar contra la mujer, ejercida alguna vez por el esposo o compañero</t>
  </si>
  <si>
    <t>Porcentaje de mujeres victimas de violencia física y/o sexualr, ejercida alguna vez por el esposo o compañero</t>
  </si>
  <si>
    <t>Porcentaje de mujeres victimas de violencia familiar de 15 a 49 años de edad, ejercida en los últimos 12 meses  por el esposo o compañero</t>
  </si>
  <si>
    <t>Porcentaje de mujeres victimas de violencia física que no buscaron ayuda cuando fueron maltratadas, señalando que no saben donde ir o que no conocen servicios</t>
  </si>
  <si>
    <t>Porcentaje de nacidos vivos entre 33 a 37 semanas de gestación</t>
  </si>
  <si>
    <t>Porcentaje de niños, niñas y adolescentes entre 5 a 17 años que trabajan</t>
  </si>
  <si>
    <t>Prevalencia de anemia en niñas y niños de 6 a 59 meses de edad</t>
  </si>
  <si>
    <t>Número de adultos mayores de 70 y más años de edad</t>
  </si>
  <si>
    <t>Número de adultos mayores de 70 y más años de edad que viven solos</t>
  </si>
  <si>
    <t>Número de adultos mayores de 70 y más años de edad que viven solos en un hogar unipersonal</t>
  </si>
  <si>
    <t>Número de la población estimada por la Encuesta Nacional Especializada sobre Discapacidad (ENEDIS)</t>
  </si>
  <si>
    <t>Número de la población censada, según el Censo Nacional 2017: XII DE POBLACIÓN Y VII DE VIVIENDA</t>
  </si>
  <si>
    <t>Número de la población estimada, según el Censo Nacional 2017: XII DE POBLACIÓN Y VII DE VIVIENDA (4/)</t>
  </si>
  <si>
    <t>Número de la población con discapacidad registrada en el Registro Nacional de Personas con Discapacidad</t>
  </si>
  <si>
    <t>Porcentaje de la población estimadaa través del Censo Nacional respecto al Registro Nacional de personas con Discapacidad</t>
  </si>
  <si>
    <t>Total</t>
  </si>
  <si>
    <t>Alcaldes Provinciales Mujeres</t>
  </si>
  <si>
    <t>Alcaldes Provinciales Hombres</t>
  </si>
  <si>
    <t>Alcaldes Distritales Mujeres</t>
  </si>
  <si>
    <t>Alcaldes Distritales Hombres</t>
  </si>
  <si>
    <t>Hombres</t>
  </si>
  <si>
    <t>Mujeres</t>
  </si>
  <si>
    <t>(Número)</t>
  </si>
  <si>
    <t>2017</t>
  </si>
  <si>
    <t>2018</t>
  </si>
  <si>
    <t>2019</t>
  </si>
  <si>
    <t>2021</t>
  </si>
  <si>
    <t>2020</t>
  </si>
  <si>
    <t>2012</t>
  </si>
  <si>
    <t>Nacional</t>
  </si>
  <si>
    <t>Amazonas</t>
  </si>
  <si>
    <t>S/I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</si>
  <si>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</si>
  <si>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</si>
  <si>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</si>
  <si>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</si>
  <si>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</si>
  <si>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</si>
  <si>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</si>
  <si>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</si>
  <si>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</si>
  <si>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</si>
  <si>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</si>
  <si>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</si>
  <si>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</si>
  <si>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</si>
  <si>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(1/)</t>
  </si>
  <si>
    <t>Región Lima (2/)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</si>
  <si>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</si>
  <si>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</si>
  <si>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</si>
  <si>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</si>
  <si>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</si>
  <si>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</si>
  <si>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</si>
  <si>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</si>
  <si>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</si>
  <si>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</si>
  <si>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S/I: Sin información</t>
  </si>
  <si>
    <t>1/ Comprende los 43 distritos que conforman la provincia de Lima.</t>
  </si>
  <si>
    <t>2/ Comprende las provincias: Barranca, Cajatambo, Canta, Cañete, Huaral, Huarochirí, Huaura, Oyón y Yauyos.</t>
  </si>
  <si>
    <t>4/ El INEI considera una proyección de las personas que no fueron censadas</t>
  </si>
  <si>
    <t>a/ La información de la Provincia Constitucional del Callao se encuentra incluida en a provincia de Lima</t>
  </si>
  <si>
    <t>b/ Incluye Lima Metropolitana y la Provincia Constitucional del Callao</t>
  </si>
  <si>
    <t>Si el indicador es "descendente", el color rojo toma el valor máximo. Si el incador es "ascendente", el color rojo toma el valor mínimo.</t>
  </si>
  <si>
    <t>El color amarillo toma el valor intermedio entre los valores mínimo y máximo del indicador.</t>
  </si>
  <si>
    <t>Si el indicador es descendente, el color verde toma el valor mínimo. Si el incador es ascendente, el color verde toma el valor máximo.</t>
  </si>
  <si>
    <t>VALOR MÍNIMO</t>
  </si>
  <si>
    <t>VALOR MÁXIMO</t>
  </si>
  <si>
    <t>PROMEDIO</t>
  </si>
  <si>
    <t>POBLACIÓN ADULTA MAYOR</t>
  </si>
  <si>
    <r>
      <rPr>
        <b/>
        <sz val="9"/>
        <color theme="1"/>
        <rFont val="Calibri"/>
        <family val="2"/>
      </rPr>
      <t>Leyenda:</t>
    </r>
    <r>
      <rPr>
        <sz val="9"/>
        <color theme="1"/>
        <rFont val="Calibri"/>
        <family val="2"/>
      </rPr>
      <t xml:space="preserve"> Los colores (rojo, amarillo y verde) varian de acuerdo al valor minimo y maximo de cada departamento, dependerá además de la caracteristica del indicador: si es "ascendente" o es "descendente"</t>
    </r>
  </si>
  <si>
    <t>3/ Actualizado al 31 de octubre de 2022</t>
  </si>
  <si>
    <t>2022</t>
  </si>
  <si>
    <t>2023</t>
  </si>
  <si>
    <t>Brechas de género entre alcaldes/as provinciales y distritales</t>
  </si>
  <si>
    <t>Tasa de conclusión escolar en secundaria, grupo de edad de 17 a 18 años</t>
  </si>
  <si>
    <t>2024</t>
  </si>
  <si>
    <t>2025 
(Ene -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</si>
</sst>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 * #,##0.00_ ;_ * \-#,##0.00_ ;_ * &quot;-&quot;??_ ;_ @_ "/>
  </numFmts>
  <fonts count="3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b/>
      <sz val="9"/>
      <color rgb="FFC00000"/>
      <name val="Calibri"/>
      <family val="2"/>
    </font>
    <font>
      <sz val="11"/>
      <color rgb="FFC00000"/>
      <name val="Arial"/>
      <family val="2"/>
    </font>
    <font>
      <b/>
      <sz val="9"/>
      <color rgb="FF0070C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1"/>
      <name val="Tahoma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 style="thick">
        <color rgb="FF7F7F7F"/>
      </top>
      <bottom style="thick">
        <color rgb="FF7F7F7F"/>
      </bottom>
      <diagonal/>
    </border>
    <border>
      <left/>
      <right/>
      <top style="thick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ck">
        <color rgb="FF7F7F7F"/>
      </left>
      <right style="thin">
        <color theme="0" tint="-0.499984740745262"/>
      </right>
      <top style="thick">
        <color rgb="FF7F7F7F"/>
      </top>
      <bottom style="thick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rgb="FF7F7F7F"/>
      </top>
      <bottom style="thick">
        <color rgb="FF7F7F7F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rgb="FF7F7F7F"/>
      </top>
      <bottom style="thick">
        <color rgb="FF7F7F7F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ck">
        <color rgb="FF7F7F7F"/>
      </left>
      <right/>
      <top style="thick">
        <color rgb="FF7F7F7F"/>
      </top>
      <bottom style="thin">
        <color rgb="FF7F7F7F"/>
      </bottom>
      <diagonal/>
    </border>
    <border>
      <left/>
      <right/>
      <top style="thick">
        <color rgb="FF7F7F7F"/>
      </top>
      <bottom style="thin">
        <color rgb="FF7F7F7F"/>
      </bottom>
      <diagonal/>
    </border>
    <border>
      <left/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rgb="FF7F7F7F"/>
      </right>
      <top style="thick">
        <color rgb="FF7F7F7F"/>
      </top>
      <bottom style="thin">
        <color theme="0" tint="-0.499984740745262"/>
      </bottom>
      <diagonal/>
    </border>
    <border>
      <left style="thick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 style="thick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 style="thick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ck">
        <color rgb="FF7F7F7F"/>
      </left>
      <right style="thick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n">
        <color theme="0"/>
      </right>
      <top style="thin">
        <color rgb="FF7F7F7F"/>
      </top>
      <bottom/>
      <diagonal/>
    </border>
    <border>
      <left style="thin">
        <color theme="0"/>
      </left>
      <right style="thin">
        <color theme="0"/>
      </right>
      <top style="thin">
        <color rgb="FF7F7F7F"/>
      </top>
      <bottom/>
      <diagonal/>
    </border>
    <border>
      <left style="thick">
        <color rgb="FF7F7F7F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rgb="FF7F7F7F"/>
      </right>
      <top style="thin">
        <color rgb="FF7F7F7F"/>
      </top>
      <bottom/>
      <diagonal/>
    </border>
    <border>
      <left style="thick">
        <color rgb="FF7F7F7F"/>
      </left>
      <right style="thick">
        <color rgb="FF7F7F7F"/>
      </right>
      <top style="thin">
        <color rgb="FF7F7F7F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rgb="FF7F7F7F"/>
      </left>
      <right/>
      <top style="thin">
        <color rgb="FF7F7F7F"/>
      </top>
      <bottom style="thin">
        <color rgb="FF7F7F7F"/>
      </bottom>
      <diagonal/>
    </border>
  </borders>
  <cellStyleXfs count="17">
    <xf numFmtId="0" fontId="0" fillId="0" borderId="0"/>
    <xf numFmtId="0" fontId="28" fillId="0" borderId="0"/>
    <xf numFmtId="0" fontId="1" fillId="0" borderId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</cellStyleXfs>
  <cellXfs count="157">
    <xf numFmtId="0" fontId="0" fillId="0" borderId="0" xfId="0"/>
    <xf numFmtId="0" fontId="2" fillId="0" borderId="0" xfId="0" applyFont="1"/>
    <xf numFmtId="0" fontId="7" fillId="3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49" fontId="21" fillId="6" borderId="37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38" xfId="0" applyFont="1" applyBorder="1"/>
    <xf numFmtId="0" fontId="2" fillId="0" borderId="38" xfId="0" applyFont="1" applyBorder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7" borderId="0" xfId="0" applyFont="1" applyFill="1"/>
    <xf numFmtId="0" fontId="2" fillId="0" borderId="0" xfId="0" applyFont="1" applyAlignment="1">
      <alignment horizontal="left" vertical="center" indent="1"/>
    </xf>
    <xf numFmtId="0" fontId="2" fillId="8" borderId="0" xfId="0" applyFont="1" applyFill="1"/>
    <xf numFmtId="0" fontId="2" fillId="9" borderId="0" xfId="0" applyFont="1" applyFill="1"/>
    <xf numFmtId="0" fontId="9" fillId="10" borderId="0" xfId="0" applyFont="1" applyFill="1" applyAlignment="1">
      <alignment horizontal="right"/>
    </xf>
    <xf numFmtId="0" fontId="2" fillId="10" borderId="0" xfId="0" applyFont="1" applyFill="1" applyAlignment="1">
      <alignment horizontal="center" vertical="center"/>
    </xf>
    <xf numFmtId="164" fontId="2" fillId="10" borderId="0" xfId="0" applyNumberFormat="1" applyFont="1" applyFill="1" applyAlignment="1">
      <alignment horizontal="center" vertical="center"/>
    </xf>
    <xf numFmtId="1" fontId="2" fillId="10" borderId="0" xfId="0" applyNumberFormat="1" applyFont="1" applyFill="1" applyAlignment="1">
      <alignment horizontal="center" vertical="center"/>
    </xf>
    <xf numFmtId="165" fontId="2" fillId="10" borderId="0" xfId="0" applyNumberFormat="1" applyFont="1" applyFill="1" applyAlignment="1">
      <alignment horizontal="center" vertical="center"/>
    </xf>
    <xf numFmtId="3" fontId="2" fillId="10" borderId="0" xfId="0" applyNumberFormat="1" applyFont="1" applyFill="1" applyAlignment="1">
      <alignment horizontal="center" vertical="center"/>
    </xf>
    <xf numFmtId="0" fontId="4" fillId="2" borderId="3" xfId="0" applyFont="1" applyFill="1" applyBorder="1"/>
    <xf numFmtId="0" fontId="6" fillId="3" borderId="3" xfId="0" applyFont="1" applyFill="1" applyBorder="1" applyAlignment="1">
      <alignment horizontal="center" vertical="center"/>
    </xf>
    <xf numFmtId="1" fontId="0" fillId="0" borderId="0" xfId="0" applyNumberFormat="1"/>
    <xf numFmtId="49" fontId="18" fillId="6" borderId="39" xfId="0" applyNumberFormat="1" applyFont="1" applyFill="1" applyBorder="1" applyAlignment="1">
      <alignment horizontal="center" vertical="center"/>
    </xf>
    <xf numFmtId="49" fontId="18" fillId="6" borderId="40" xfId="0" applyNumberFormat="1" applyFont="1" applyFill="1" applyBorder="1" applyAlignment="1">
      <alignment horizontal="center" vertical="center"/>
    </xf>
    <xf numFmtId="49" fontId="19" fillId="6" borderId="33" xfId="0" applyNumberFormat="1" applyFont="1" applyFill="1" applyBorder="1" applyAlignment="1">
      <alignment horizontal="center" vertical="center"/>
    </xf>
    <xf numFmtId="49" fontId="21" fillId="6" borderId="44" xfId="0" applyNumberFormat="1" applyFont="1" applyFill="1" applyBorder="1" applyAlignment="1">
      <alignment horizontal="center" vertical="center"/>
    </xf>
    <xf numFmtId="49" fontId="21" fillId="6" borderId="45" xfId="0" applyNumberFormat="1" applyFont="1" applyFill="1" applyBorder="1" applyAlignment="1">
      <alignment horizontal="center" vertical="center"/>
    </xf>
    <xf numFmtId="49" fontId="19" fillId="6" borderId="32" xfId="0" applyNumberFormat="1" applyFont="1" applyFill="1" applyBorder="1" applyAlignment="1">
      <alignment horizontal="center" vertical="center"/>
    </xf>
    <xf numFmtId="49" fontId="19" fillId="6" borderId="34" xfId="0" applyNumberFormat="1" applyFont="1" applyFill="1" applyBorder="1" applyAlignment="1">
      <alignment horizontal="center" vertical="center"/>
    </xf>
    <xf numFmtId="49" fontId="21" fillId="6" borderId="32" xfId="0" applyNumberFormat="1" applyFont="1" applyFill="1" applyBorder="1" applyAlignment="1">
      <alignment horizontal="center" vertical="center"/>
    </xf>
    <xf numFmtId="49" fontId="21" fillId="6" borderId="33" xfId="0" applyNumberFormat="1" applyFont="1" applyFill="1" applyBorder="1" applyAlignment="1">
      <alignment horizontal="center" vertical="center"/>
    </xf>
    <xf numFmtId="49" fontId="21" fillId="6" borderId="34" xfId="0" applyNumberFormat="1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46" xfId="0" applyNumberFormat="1" applyFont="1" applyBorder="1" applyAlignment="1">
      <alignment horizontal="center" vertical="center"/>
    </xf>
    <xf numFmtId="165" fontId="25" fillId="0" borderId="46" xfId="0" applyNumberFormat="1" applyFont="1" applyBorder="1" applyAlignment="1">
      <alignment horizontal="center" vertical="center"/>
    </xf>
    <xf numFmtId="164" fontId="27" fillId="11" borderId="46" xfId="0" applyNumberFormat="1" applyFont="1" applyFill="1" applyBorder="1" applyAlignment="1">
      <alignment horizontal="center" vertical="center"/>
    </xf>
    <xf numFmtId="164" fontId="27" fillId="0" borderId="46" xfId="1" applyNumberFormat="1" applyFont="1" applyBorder="1" applyAlignment="1">
      <alignment horizontal="center" vertical="center"/>
    </xf>
    <xf numFmtId="165" fontId="25" fillId="0" borderId="46" xfId="0" applyNumberFormat="1" applyFont="1" applyBorder="1" applyAlignment="1">
      <alignment horizontal="center" vertical="top"/>
    </xf>
    <xf numFmtId="164" fontId="2" fillId="0" borderId="46" xfId="0" applyNumberFormat="1" applyFont="1" applyBorder="1" applyAlignment="1">
      <alignment horizontal="center" vertical="center"/>
    </xf>
    <xf numFmtId="164" fontId="27" fillId="0" borderId="46" xfId="0" applyNumberFormat="1" applyFont="1" applyBorder="1" applyAlignment="1">
      <alignment horizontal="center" vertical="top"/>
    </xf>
    <xf numFmtId="165" fontId="9" fillId="0" borderId="46" xfId="0" applyNumberFormat="1" applyFont="1" applyBorder="1" applyAlignment="1">
      <alignment horizontal="center" vertical="center"/>
    </xf>
    <xf numFmtId="164" fontId="22" fillId="0" borderId="46" xfId="0" applyNumberFormat="1" applyFont="1" applyBorder="1" applyAlignment="1">
      <alignment horizontal="center"/>
    </xf>
    <xf numFmtId="165" fontId="23" fillId="0" borderId="46" xfId="0" applyNumberFormat="1" applyFont="1" applyBorder="1" applyAlignment="1">
      <alignment horizontal="center"/>
    </xf>
    <xf numFmtId="165" fontId="25" fillId="11" borderId="46" xfId="0" applyNumberFormat="1" applyFont="1" applyFill="1" applyBorder="1" applyAlignment="1">
      <alignment horizontal="center" vertical="center" wrapText="1"/>
    </xf>
    <xf numFmtId="0" fontId="23" fillId="0" borderId="46" xfId="0" applyFont="1" applyBorder="1" applyAlignment="1">
      <alignment horizontal="center"/>
    </xf>
    <xf numFmtId="3" fontId="23" fillId="0" borderId="46" xfId="0" applyNumberFormat="1" applyFont="1" applyBorder="1" applyAlignment="1">
      <alignment horizontal="center"/>
    </xf>
    <xf numFmtId="3" fontId="23" fillId="0" borderId="46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65" fontId="26" fillId="0" borderId="46" xfId="0" applyNumberFormat="1" applyFont="1" applyBorder="1" applyAlignment="1">
      <alignment horizontal="center" vertical="center"/>
    </xf>
    <xf numFmtId="164" fontId="29" fillId="0" borderId="46" xfId="1" applyNumberFormat="1" applyFont="1" applyBorder="1" applyAlignment="1">
      <alignment horizontal="center" vertical="center"/>
    </xf>
    <xf numFmtId="165" fontId="26" fillId="0" borderId="46" xfId="0" applyNumberFormat="1" applyFont="1" applyBorder="1" applyAlignment="1">
      <alignment horizontal="center" vertical="top"/>
    </xf>
    <xf numFmtId="164" fontId="29" fillId="0" borderId="46" xfId="0" applyNumberFormat="1" applyFont="1" applyBorder="1" applyAlignment="1">
      <alignment horizontal="center" vertical="top"/>
    </xf>
    <xf numFmtId="3" fontId="2" fillId="0" borderId="46" xfId="0" applyNumberFormat="1" applyFont="1" applyBorder="1" applyAlignment="1">
      <alignment horizontal="center" vertical="center"/>
    </xf>
    <xf numFmtId="165" fontId="26" fillId="11" borderId="46" xfId="0" applyNumberFormat="1" applyFont="1" applyFill="1" applyBorder="1" applyAlignment="1">
      <alignment horizontal="center" vertical="center" wrapText="1"/>
    </xf>
    <xf numFmtId="164" fontId="23" fillId="0" borderId="46" xfId="0" applyNumberFormat="1" applyFont="1" applyBorder="1" applyAlignment="1">
      <alignment horizontal="center"/>
    </xf>
    <xf numFmtId="164" fontId="26" fillId="0" borderId="46" xfId="0" applyNumberFormat="1" applyFont="1" applyBorder="1" applyAlignment="1">
      <alignment horizontal="center" vertical="center"/>
    </xf>
    <xf numFmtId="164" fontId="26" fillId="0" borderId="46" xfId="0" applyNumberFormat="1" applyFont="1" applyBorder="1" applyAlignment="1">
      <alignment horizontal="center"/>
    </xf>
    <xf numFmtId="165" fontId="23" fillId="0" borderId="46" xfId="0" applyNumberFormat="1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64" fontId="29" fillId="0" borderId="0" xfId="1" applyNumberFormat="1" applyFont="1" applyAlignment="1">
      <alignment horizontal="center" vertical="top"/>
    </xf>
    <xf numFmtId="3" fontId="30" fillId="0" borderId="46" xfId="0" applyNumberFormat="1" applyFont="1" applyBorder="1" applyAlignment="1">
      <alignment horizontal="center"/>
    </xf>
    <xf numFmtId="3" fontId="2" fillId="0" borderId="46" xfId="0" applyNumberFormat="1" applyFont="1" applyBorder="1" applyAlignment="1">
      <alignment horizontal="center"/>
    </xf>
    <xf numFmtId="3" fontId="30" fillId="0" borderId="46" xfId="0" applyNumberFormat="1" applyFont="1" applyBorder="1" applyAlignment="1">
      <alignment horizontal="center" vertical="center"/>
    </xf>
    <xf numFmtId="49" fontId="21" fillId="6" borderId="3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5" fillId="3" borderId="30" xfId="0" applyFont="1" applyFill="1" applyBorder="1"/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9" fontId="19" fillId="6" borderId="41" xfId="0" applyNumberFormat="1" applyFont="1" applyFill="1" applyBorder="1" applyAlignment="1">
      <alignment horizontal="center" vertical="center"/>
    </xf>
    <xf numFmtId="0" fontId="20" fillId="0" borderId="42" xfId="0" applyFont="1" applyBorder="1"/>
    <xf numFmtId="0" fontId="20" fillId="0" borderId="43" xfId="0" applyFont="1" applyBorder="1"/>
    <xf numFmtId="0" fontId="8" fillId="3" borderId="17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10" fillId="3" borderId="19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/>
    <xf numFmtId="0" fontId="12" fillId="2" borderId="28" xfId="0" applyFont="1" applyFill="1" applyBorder="1"/>
    <xf numFmtId="0" fontId="13" fillId="3" borderId="4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4" fillId="2" borderId="14" xfId="0" applyFont="1" applyFill="1" applyBorder="1"/>
    <xf numFmtId="0" fontId="4" fillId="2" borderId="15" xfId="0" applyFont="1" applyFill="1" applyBorder="1"/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7">
    <cellStyle name="Millares 2" xfId="3" xr:uid="{46BA48D3-2954-455D-9945-8109C2B43FCF}"/>
    <cellStyle name="Millares 2 2" xfId="8" xr:uid="{B16A5327-EE54-4FB1-87D0-07A84101FD07}"/>
    <cellStyle name="Millares 2 3" xfId="10" xr:uid="{FBB519CC-8C6B-4AAC-B071-24C675B551FA}"/>
    <cellStyle name="Millares 3" xfId="4" xr:uid="{B6A15DF2-130D-46AE-A510-63C2A4D9D2FD}"/>
    <cellStyle name="Normal" xfId="0" builtinId="0"/>
    <cellStyle name="Normal 2" xfId="1" xr:uid="{00000000-0005-0000-0000-000001000000}"/>
    <cellStyle name="Normal 2 2" xfId="15" xr:uid="{D0437213-4CAF-4EA3-AC3E-0AACF040EA35}"/>
    <cellStyle name="Normal 3" xfId="2" xr:uid="{28616529-A713-4C2E-B2D8-BA2BFFB0DEFA}"/>
    <cellStyle name="Normal 3 2" xfId="7" xr:uid="{31856890-A0DA-4A8C-BCF9-BDB44C3F5F67}"/>
    <cellStyle name="Normal 4" xfId="6" xr:uid="{798BD768-08F7-4244-9545-63D3F28D79EA}"/>
    <cellStyle name="Normal 4 9" xfId="16" xr:uid="{28C38F3D-C1FC-49F0-80ED-32C9694F5F26}"/>
    <cellStyle name="Normal 5" xfId="5" xr:uid="{F6E45C8B-09F6-4BB1-8E65-315C76026F52}"/>
    <cellStyle name="Normal 6" xfId="9" xr:uid="{34B269C5-95C2-49B5-A802-7DF32D04ECD6}"/>
    <cellStyle name="style1616634790175" xfId="11" xr:uid="{33AC91E2-0917-4BB2-8490-F50991E3B82A}"/>
    <cellStyle name="style1616634790672" xfId="13" xr:uid="{A3294EAC-2FDD-4FA3-8FD3-52AF6A41E141}"/>
    <cellStyle name="style1616634791540" xfId="12" xr:uid="{68DC1838-70F1-4123-BF2D-2065C0B253E8}"/>
    <cellStyle name="style1616634791921" xfId="14" xr:uid="{2B294768-A810-42EC-B24E-5802BA7D1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10"/>
  <sheetViews>
    <sheetView showGridLines="0" tabSelected="1" topLeftCell="B1" zoomScaleNormal="100" workbookViewId="0">
      <pane xSplit="1" topLeftCell="AL1" activePane="topRight" state="frozen"/>
      <selection activeCell="B1" sqref="B1"/>
      <selection pane="topRight" activeCell="BB6" sqref="BB6:BE6"/>
    </sheetView>
  </sheetViews>
  <sheetFormatPr baseColWidth="10" defaultColWidth="12.625" defaultRowHeight="15" customHeight="1" x14ac:dyDescent="0.2"/>
  <cols>
    <col min="1" max="1" width="3.375" customWidth="1"/>
    <col min="2" max="2" width="18.625" customWidth="1"/>
    <col min="3" max="9" width="9.125" customWidth="1"/>
    <col min="10" max="10" width="7.625" customWidth="1"/>
    <col min="11" max="11" width="7.875" customWidth="1"/>
    <col min="12" max="12" width="8" customWidth="1"/>
    <col min="13" max="13" width="7" customWidth="1"/>
    <col min="14" max="14" width="9.125" customWidth="1"/>
    <col min="15" max="15" width="7.5" customWidth="1"/>
    <col min="16" max="16" width="6.625" customWidth="1"/>
    <col min="17" max="17" width="7.375" customWidth="1"/>
    <col min="18" max="18" width="9.625" customWidth="1"/>
    <col min="19" max="19" width="8.75" customWidth="1"/>
    <col min="20" max="20" width="8.375" customWidth="1"/>
    <col min="21" max="21" width="7.75" customWidth="1"/>
    <col min="22" max="22" width="7.875" customWidth="1"/>
    <col min="23" max="23" width="8.625" customWidth="1"/>
    <col min="24" max="24" width="9.375" customWidth="1"/>
    <col min="25" max="25" width="9.125" customWidth="1"/>
    <col min="26" max="30" width="9.25" customWidth="1"/>
    <col min="31" max="31" width="8.875" customWidth="1"/>
    <col min="32" max="32" width="9" customWidth="1"/>
    <col min="33" max="33" width="8.375" customWidth="1"/>
    <col min="34" max="34" width="8.875" customWidth="1"/>
    <col min="35" max="35" width="15" customWidth="1"/>
    <col min="36" max="37" width="10.25" customWidth="1"/>
    <col min="38" max="38" width="8" customWidth="1"/>
    <col min="39" max="39" width="7.75" customWidth="1"/>
    <col min="40" max="42" width="7.875" customWidth="1"/>
    <col min="43" max="43" width="6.875" customWidth="1"/>
    <col min="44" max="44" width="7" customWidth="1"/>
    <col min="45" max="45" width="6.75" customWidth="1"/>
    <col min="46" max="46" width="11.75" customWidth="1"/>
    <col min="47" max="47" width="14" customWidth="1"/>
    <col min="48" max="48" width="9" customWidth="1"/>
    <col min="49" max="49" width="9.125" customWidth="1"/>
    <col min="50" max="50" width="9.5" customWidth="1"/>
    <col min="51" max="52" width="14.75" customWidth="1"/>
    <col min="54" max="54" width="9.375" customWidth="1"/>
    <col min="55" max="55" width="9.25" customWidth="1"/>
    <col min="56" max="56" width="9" customWidth="1"/>
    <col min="57" max="57" width="9.75" customWidth="1"/>
    <col min="58" max="58" width="15.625" customWidth="1"/>
  </cols>
  <sheetData>
    <row r="1" spans="1:58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8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8" ht="12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8" ht="26.25" customHeight="1" thickTop="1" thickBot="1" x14ac:dyDescent="0.25">
      <c r="A4" s="1"/>
      <c r="B4" s="1"/>
      <c r="C4" s="93" t="s">
        <v>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/>
      <c r="AI4" s="96" t="s">
        <v>1</v>
      </c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7" t="s">
        <v>2</v>
      </c>
      <c r="AU4" s="98"/>
      <c r="AV4" s="98"/>
      <c r="AW4" s="98"/>
      <c r="AX4" s="99"/>
      <c r="AY4" s="100" t="s">
        <v>3</v>
      </c>
      <c r="AZ4" s="101"/>
      <c r="BA4" s="101"/>
      <c r="BB4" s="101"/>
      <c r="BC4" s="101"/>
      <c r="BD4" s="101"/>
      <c r="BE4" s="101"/>
      <c r="BF4" s="102"/>
    </row>
    <row r="5" spans="1:58" ht="27.75" customHeight="1" thickTop="1" thickBot="1" x14ac:dyDescent="0.25">
      <c r="A5" s="1"/>
      <c r="B5" s="1"/>
      <c r="C5" s="103" t="s">
        <v>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5"/>
      <c r="AA5" s="47"/>
      <c r="AB5" s="47"/>
      <c r="AC5" s="47"/>
      <c r="AD5" s="47"/>
      <c r="AE5" s="104" t="s">
        <v>5</v>
      </c>
      <c r="AF5" s="105"/>
      <c r="AG5" s="105"/>
      <c r="AH5" s="106"/>
      <c r="AI5" s="2" t="s">
        <v>6</v>
      </c>
      <c r="AJ5" s="107"/>
      <c r="AK5" s="108"/>
      <c r="AL5" s="109" t="s">
        <v>7</v>
      </c>
      <c r="AM5" s="110"/>
      <c r="AN5" s="110"/>
      <c r="AO5" s="48"/>
      <c r="AP5" s="48"/>
      <c r="AQ5" s="111"/>
      <c r="AR5" s="111"/>
      <c r="AS5" s="111"/>
      <c r="AT5" s="112" t="s">
        <v>87</v>
      </c>
      <c r="AU5" s="112"/>
      <c r="AV5" s="112"/>
      <c r="AW5" s="112"/>
      <c r="AX5" s="113"/>
      <c r="AY5" s="114" t="s">
        <v>8</v>
      </c>
      <c r="AZ5" s="107"/>
      <c r="BA5" s="107"/>
      <c r="BB5" s="107"/>
      <c r="BC5" s="107"/>
      <c r="BD5" s="107"/>
      <c r="BE5" s="107"/>
      <c r="BF5" s="108"/>
    </row>
    <row r="6" spans="1:58" ht="36" customHeight="1" thickTop="1" thickBot="1" x14ac:dyDescent="0.25">
      <c r="A6" s="1"/>
      <c r="B6" s="3" t="s">
        <v>9</v>
      </c>
      <c r="C6" s="115" t="s">
        <v>10</v>
      </c>
      <c r="D6" s="116"/>
      <c r="E6" s="116"/>
      <c r="F6" s="116"/>
      <c r="G6" s="116"/>
      <c r="H6" s="116"/>
      <c r="I6" s="116"/>
      <c r="J6" s="117"/>
      <c r="K6" s="115" t="s">
        <v>10</v>
      </c>
      <c r="L6" s="116"/>
      <c r="M6" s="116"/>
      <c r="N6" s="116"/>
      <c r="O6" s="116"/>
      <c r="P6" s="116"/>
      <c r="Q6" s="117"/>
      <c r="R6" s="115" t="s">
        <v>10</v>
      </c>
      <c r="S6" s="116"/>
      <c r="T6" s="116"/>
      <c r="U6" s="116"/>
      <c r="V6" s="116"/>
      <c r="W6" s="117"/>
      <c r="X6" s="115" t="s">
        <v>10</v>
      </c>
      <c r="Y6" s="116"/>
      <c r="Z6" s="116"/>
      <c r="AA6" s="116"/>
      <c r="AB6" s="116"/>
      <c r="AC6" s="116"/>
      <c r="AD6" s="117"/>
      <c r="AE6" s="144" t="s">
        <v>11</v>
      </c>
      <c r="AF6" s="145"/>
      <c r="AG6" s="145"/>
      <c r="AH6" s="146"/>
      <c r="AI6" s="4" t="s">
        <v>10</v>
      </c>
      <c r="AJ6" s="147" t="s">
        <v>12</v>
      </c>
      <c r="AK6" s="148"/>
      <c r="AL6" s="152" t="s">
        <v>10</v>
      </c>
      <c r="AM6" s="153"/>
      <c r="AN6" s="153"/>
      <c r="AO6" s="153"/>
      <c r="AP6" s="154"/>
      <c r="AQ6" s="133" t="s">
        <v>13</v>
      </c>
      <c r="AR6" s="134"/>
      <c r="AS6" s="135"/>
      <c r="AT6" s="5" t="s">
        <v>14</v>
      </c>
      <c r="AU6" s="5" t="s">
        <v>14</v>
      </c>
      <c r="AV6" s="136" t="s">
        <v>14</v>
      </c>
      <c r="AW6" s="137"/>
      <c r="AX6" s="138"/>
      <c r="AY6" s="6" t="s">
        <v>15</v>
      </c>
      <c r="AZ6" s="6" t="s">
        <v>14</v>
      </c>
      <c r="BA6" s="6" t="s">
        <v>14</v>
      </c>
      <c r="BB6" s="155" t="s">
        <v>16</v>
      </c>
      <c r="BC6" s="111"/>
      <c r="BD6" s="111"/>
      <c r="BE6" s="156"/>
      <c r="BF6" s="6" t="s">
        <v>16</v>
      </c>
    </row>
    <row r="7" spans="1:58" ht="81.75" customHeight="1" thickTop="1" x14ac:dyDescent="0.2">
      <c r="A7" s="1"/>
      <c r="B7" s="7"/>
      <c r="C7" s="118" t="s">
        <v>17</v>
      </c>
      <c r="D7" s="119"/>
      <c r="E7" s="119"/>
      <c r="F7" s="119"/>
      <c r="G7" s="119"/>
      <c r="H7" s="119"/>
      <c r="I7" s="119"/>
      <c r="J7" s="120"/>
      <c r="K7" s="118" t="s">
        <v>18</v>
      </c>
      <c r="L7" s="119"/>
      <c r="M7" s="119"/>
      <c r="N7" s="119"/>
      <c r="O7" s="119"/>
      <c r="P7" s="119"/>
      <c r="Q7" s="120"/>
      <c r="R7" s="118" t="s">
        <v>19</v>
      </c>
      <c r="S7" s="119"/>
      <c r="T7" s="119"/>
      <c r="U7" s="119"/>
      <c r="V7" s="119"/>
      <c r="W7" s="120"/>
      <c r="X7" s="118" t="s">
        <v>20</v>
      </c>
      <c r="Y7" s="119"/>
      <c r="Z7" s="119"/>
      <c r="AA7" s="119"/>
      <c r="AB7" s="119"/>
      <c r="AC7" s="119"/>
      <c r="AD7" s="120"/>
      <c r="AE7" s="139" t="s">
        <v>92</v>
      </c>
      <c r="AF7" s="140"/>
      <c r="AG7" s="140"/>
      <c r="AH7" s="141"/>
      <c r="AI7" s="8" t="s">
        <v>21</v>
      </c>
      <c r="AJ7" s="142" t="s">
        <v>22</v>
      </c>
      <c r="AK7" s="143"/>
      <c r="AL7" s="149" t="s">
        <v>23</v>
      </c>
      <c r="AM7" s="150"/>
      <c r="AN7" s="150"/>
      <c r="AO7" s="150"/>
      <c r="AP7" s="151"/>
      <c r="AQ7" s="124" t="s">
        <v>93</v>
      </c>
      <c r="AR7" s="125"/>
      <c r="AS7" s="126"/>
      <c r="AT7" s="9" t="s">
        <v>24</v>
      </c>
      <c r="AU7" s="9" t="s">
        <v>25</v>
      </c>
      <c r="AV7" s="127" t="s">
        <v>26</v>
      </c>
      <c r="AW7" s="128"/>
      <c r="AX7" s="129"/>
      <c r="AY7" s="10" t="s">
        <v>27</v>
      </c>
      <c r="AZ7" s="10" t="s">
        <v>28</v>
      </c>
      <c r="BA7" s="10" t="s">
        <v>29</v>
      </c>
      <c r="BB7" s="121" t="s">
        <v>30</v>
      </c>
      <c r="BC7" s="122"/>
      <c r="BD7" s="122"/>
      <c r="BE7" s="123"/>
      <c r="BF7" s="10" t="s">
        <v>31</v>
      </c>
    </row>
    <row r="8" spans="1:58" ht="39.75" customHeight="1" x14ac:dyDescent="0.2">
      <c r="A8" s="1"/>
      <c r="B8" s="7"/>
      <c r="C8" s="11" t="s">
        <v>32</v>
      </c>
      <c r="D8" s="12" t="s">
        <v>32</v>
      </c>
      <c r="E8" s="12" t="s">
        <v>32</v>
      </c>
      <c r="F8" s="12" t="s">
        <v>32</v>
      </c>
      <c r="G8" s="12" t="s">
        <v>32</v>
      </c>
      <c r="H8" s="12" t="s">
        <v>32</v>
      </c>
      <c r="I8" s="12" t="s">
        <v>32</v>
      </c>
      <c r="J8" s="12" t="s">
        <v>32</v>
      </c>
      <c r="K8" s="11" t="s">
        <v>32</v>
      </c>
      <c r="L8" s="12" t="s">
        <v>32</v>
      </c>
      <c r="M8" s="12" t="s">
        <v>32</v>
      </c>
      <c r="N8" s="12" t="s">
        <v>32</v>
      </c>
      <c r="O8" s="12" t="s">
        <v>32</v>
      </c>
      <c r="P8" s="12" t="s">
        <v>32</v>
      </c>
      <c r="Q8" s="11" t="s">
        <v>32</v>
      </c>
      <c r="R8" s="11" t="s">
        <v>32</v>
      </c>
      <c r="S8" s="12" t="s">
        <v>32</v>
      </c>
      <c r="T8" s="12" t="s">
        <v>32</v>
      </c>
      <c r="U8" s="12" t="s">
        <v>32</v>
      </c>
      <c r="V8" s="12" t="s">
        <v>32</v>
      </c>
      <c r="W8" s="12" t="s">
        <v>32</v>
      </c>
      <c r="X8" s="11" t="s">
        <v>32</v>
      </c>
      <c r="Y8" s="12" t="s">
        <v>32</v>
      </c>
      <c r="Z8" s="12" t="s">
        <v>32</v>
      </c>
      <c r="AA8" s="12" t="s">
        <v>32</v>
      </c>
      <c r="AB8" s="12" t="s">
        <v>32</v>
      </c>
      <c r="AC8" s="12" t="s">
        <v>32</v>
      </c>
      <c r="AD8" s="12" t="s">
        <v>32</v>
      </c>
      <c r="AE8" s="86" t="s">
        <v>33</v>
      </c>
      <c r="AF8" s="87" t="s">
        <v>34</v>
      </c>
      <c r="AG8" s="87" t="s">
        <v>35</v>
      </c>
      <c r="AH8" s="87" t="s">
        <v>36</v>
      </c>
      <c r="AI8" s="13" t="s">
        <v>32</v>
      </c>
      <c r="AJ8" s="15" t="s">
        <v>38</v>
      </c>
      <c r="AK8" s="16" t="s">
        <v>37</v>
      </c>
      <c r="AL8" s="13" t="s">
        <v>32</v>
      </c>
      <c r="AM8" s="17" t="s">
        <v>32</v>
      </c>
      <c r="AN8" s="17" t="s">
        <v>32</v>
      </c>
      <c r="AO8" s="17" t="s">
        <v>32</v>
      </c>
      <c r="AP8" s="17" t="s">
        <v>32</v>
      </c>
      <c r="AQ8" s="14" t="s">
        <v>32</v>
      </c>
      <c r="AR8" s="15" t="s">
        <v>32</v>
      </c>
      <c r="AS8" s="16" t="s">
        <v>32</v>
      </c>
      <c r="AT8" s="19" t="s">
        <v>32</v>
      </c>
      <c r="AU8" s="20" t="s">
        <v>32</v>
      </c>
      <c r="AV8" s="21" t="s">
        <v>32</v>
      </c>
      <c r="AW8" s="22" t="s">
        <v>37</v>
      </c>
      <c r="AX8" s="23" t="s">
        <v>38</v>
      </c>
      <c r="AY8" s="18" t="s">
        <v>32</v>
      </c>
      <c r="AZ8" s="18" t="s">
        <v>32</v>
      </c>
      <c r="BA8" s="18" t="s">
        <v>32</v>
      </c>
      <c r="BB8" s="18" t="s">
        <v>32</v>
      </c>
      <c r="BC8" s="15" t="s">
        <v>32</v>
      </c>
      <c r="BD8" s="15" t="s">
        <v>32</v>
      </c>
      <c r="BE8" s="15" t="s">
        <v>32</v>
      </c>
      <c r="BF8" s="18" t="s">
        <v>39</v>
      </c>
    </row>
    <row r="9" spans="1:58" ht="26.25" customHeight="1" x14ac:dyDescent="0.2">
      <c r="A9" s="1"/>
      <c r="B9" s="24"/>
      <c r="C9" s="50" t="s">
        <v>40</v>
      </c>
      <c r="D9" s="51" t="s">
        <v>41</v>
      </c>
      <c r="E9" s="51" t="s">
        <v>42</v>
      </c>
      <c r="F9" s="51" t="s">
        <v>44</v>
      </c>
      <c r="G9" s="51" t="s">
        <v>43</v>
      </c>
      <c r="H9" s="51" t="s">
        <v>90</v>
      </c>
      <c r="I9" s="51" t="s">
        <v>91</v>
      </c>
      <c r="J9" s="51" t="s">
        <v>94</v>
      </c>
      <c r="K9" s="51" t="s">
        <v>40</v>
      </c>
      <c r="L9" s="51" t="s">
        <v>41</v>
      </c>
      <c r="M9" s="51" t="s">
        <v>42</v>
      </c>
      <c r="N9" s="51" t="s">
        <v>44</v>
      </c>
      <c r="O9" s="51" t="s">
        <v>43</v>
      </c>
      <c r="P9" s="51" t="s">
        <v>90</v>
      </c>
      <c r="Q9" s="51" t="s">
        <v>91</v>
      </c>
      <c r="R9" s="51" t="s">
        <v>41</v>
      </c>
      <c r="S9" s="51" t="s">
        <v>42</v>
      </c>
      <c r="T9" s="51" t="s">
        <v>44</v>
      </c>
      <c r="U9" s="51" t="s">
        <v>43</v>
      </c>
      <c r="V9" s="51" t="s">
        <v>90</v>
      </c>
      <c r="W9" s="51" t="s">
        <v>91</v>
      </c>
      <c r="X9" s="51" t="s">
        <v>40</v>
      </c>
      <c r="Y9" s="51" t="s">
        <v>41</v>
      </c>
      <c r="Z9" s="51" t="s">
        <v>42</v>
      </c>
      <c r="AA9" s="51" t="s">
        <v>44</v>
      </c>
      <c r="AB9" s="51" t="s">
        <v>43</v>
      </c>
      <c r="AC9" s="51" t="s">
        <v>90</v>
      </c>
      <c r="AD9" s="51" t="s">
        <v>91</v>
      </c>
      <c r="AE9" s="130" t="s">
        <v>91</v>
      </c>
      <c r="AF9" s="131"/>
      <c r="AG9" s="131"/>
      <c r="AH9" s="132"/>
      <c r="AI9" s="52" t="s">
        <v>91</v>
      </c>
      <c r="AJ9" s="53" t="s">
        <v>91</v>
      </c>
      <c r="AK9" s="54" t="s">
        <v>91</v>
      </c>
      <c r="AL9" s="55" t="s">
        <v>40</v>
      </c>
      <c r="AM9" s="52" t="s">
        <v>41</v>
      </c>
      <c r="AN9" s="56" t="s">
        <v>42</v>
      </c>
      <c r="AO9" s="55" t="s">
        <v>44</v>
      </c>
      <c r="AP9" s="52" t="s">
        <v>43</v>
      </c>
      <c r="AQ9" s="57" t="s">
        <v>41</v>
      </c>
      <c r="AR9" s="58" t="s">
        <v>42</v>
      </c>
      <c r="AS9" s="59" t="s">
        <v>44</v>
      </c>
      <c r="AT9" s="25" t="s">
        <v>40</v>
      </c>
      <c r="AU9" s="57" t="s">
        <v>40</v>
      </c>
      <c r="AV9" s="57" t="s">
        <v>40</v>
      </c>
      <c r="AW9" s="57" t="s">
        <v>40</v>
      </c>
      <c r="AX9" s="57" t="s">
        <v>40</v>
      </c>
      <c r="AY9" s="25" t="s">
        <v>45</v>
      </c>
      <c r="AZ9" s="25" t="s">
        <v>40</v>
      </c>
      <c r="BA9" s="25" t="s">
        <v>40</v>
      </c>
      <c r="BB9" s="25" t="s">
        <v>43</v>
      </c>
      <c r="BC9" s="25" t="s">
        <v>90</v>
      </c>
      <c r="BD9" s="25" t="s">
        <v>94</v>
      </c>
      <c r="BE9" s="92" t="s">
        <v>95</v>
      </c>
      <c r="BF9" s="25" t="s">
        <v>43</v>
      </c>
    </row>
    <row r="10" spans="1:58" ht="12" customHeight="1" x14ac:dyDescent="0.2">
      <c r="A10" s="26"/>
      <c r="B10" s="27" t="s">
        <v>46</v>
      </c>
      <c r="C10" s="60">
        <v>65.400000000000006</v>
      </c>
      <c r="D10" s="60">
        <v>63.2</v>
      </c>
      <c r="E10" s="60">
        <v>57.7</v>
      </c>
      <c r="F10" s="61">
        <v>54.751548237576465</v>
      </c>
      <c r="G10" s="62">
        <v>54.860325872312806</v>
      </c>
      <c r="H10" s="62">
        <v>55.7</v>
      </c>
      <c r="I10" s="62">
        <v>53.8</v>
      </c>
      <c r="J10" s="62">
        <v>52</v>
      </c>
      <c r="K10" s="60">
        <v>31.2</v>
      </c>
      <c r="L10" s="60">
        <v>31.3</v>
      </c>
      <c r="M10" s="60">
        <v>30.2</v>
      </c>
      <c r="N10" s="63">
        <v>27.579207061426956</v>
      </c>
      <c r="O10" s="64">
        <v>27.275192444019353</v>
      </c>
      <c r="P10" s="64">
        <v>28.5</v>
      </c>
      <c r="Q10" s="64">
        <v>27.9</v>
      </c>
      <c r="R10" s="60">
        <v>38.1</v>
      </c>
      <c r="S10" s="61">
        <v>38.299999999999997</v>
      </c>
      <c r="T10" s="65">
        <v>35.645352289619716</v>
      </c>
      <c r="U10" s="65">
        <v>33.604994613415911</v>
      </c>
      <c r="V10" s="65">
        <v>35.6</v>
      </c>
      <c r="W10" s="65">
        <v>34.5</v>
      </c>
      <c r="X10" s="60">
        <v>12.7</v>
      </c>
      <c r="Y10" s="61">
        <v>12</v>
      </c>
      <c r="Z10" s="66">
        <v>13</v>
      </c>
      <c r="AA10" s="67">
        <v>11.727871024489241</v>
      </c>
      <c r="AB10" s="67">
        <v>10.950262482365744</v>
      </c>
      <c r="AC10" s="67">
        <v>11</v>
      </c>
      <c r="AD10" s="67">
        <v>11.1</v>
      </c>
      <c r="AE10" s="80">
        <v>9</v>
      </c>
      <c r="AF10" s="80">
        <v>187</v>
      </c>
      <c r="AG10" s="80">
        <v>93</v>
      </c>
      <c r="AH10" s="80">
        <v>1601</v>
      </c>
      <c r="AI10" s="68">
        <v>22.1</v>
      </c>
      <c r="AJ10" s="69">
        <v>45.83</v>
      </c>
      <c r="AK10" s="69">
        <v>54.17</v>
      </c>
      <c r="AL10" s="70">
        <v>34.1</v>
      </c>
      <c r="AM10" s="70">
        <v>32.799999999999997</v>
      </c>
      <c r="AN10" s="70">
        <v>29.5</v>
      </c>
      <c r="AO10" s="71">
        <v>28.975866931242333</v>
      </c>
      <c r="AP10" s="71">
        <v>28.43440932748096</v>
      </c>
      <c r="AQ10" s="72">
        <v>74.5</v>
      </c>
      <c r="AR10" s="72">
        <v>76.8</v>
      </c>
      <c r="AS10" s="72">
        <v>79.7</v>
      </c>
      <c r="AT10" s="73">
        <v>1651169</v>
      </c>
      <c r="AU10" s="73">
        <v>633590</v>
      </c>
      <c r="AV10" s="73">
        <v>242167</v>
      </c>
      <c r="AW10" s="73">
        <v>106588</v>
      </c>
      <c r="AX10" s="73">
        <v>135579</v>
      </c>
      <c r="AY10" s="73">
        <v>1575402</v>
      </c>
      <c r="AZ10" s="73">
        <v>3051612</v>
      </c>
      <c r="BA10" s="74">
        <v>3209260</v>
      </c>
      <c r="BB10" s="91">
        <v>43651</v>
      </c>
      <c r="BC10" s="91">
        <v>54126</v>
      </c>
      <c r="BD10" s="91">
        <f>SUM(BD11:BD37)-(BD25)</f>
        <v>69940</v>
      </c>
      <c r="BE10" s="91">
        <f>SUM(BE11:BE37)-(BE25)</f>
        <v>16074</v>
      </c>
      <c r="BF10" s="70">
        <v>9.8000000000000007</v>
      </c>
    </row>
    <row r="11" spans="1:58" ht="12" customHeight="1" x14ac:dyDescent="0.2">
      <c r="A11" s="1"/>
      <c r="B11" s="28" t="s">
        <v>47</v>
      </c>
      <c r="C11" s="75">
        <v>54.8</v>
      </c>
      <c r="D11" s="75">
        <v>57.6</v>
      </c>
      <c r="E11" s="75">
        <v>55.7</v>
      </c>
      <c r="F11" s="75" t="s">
        <v>48</v>
      </c>
      <c r="G11" s="76">
        <v>49.589188267559805</v>
      </c>
      <c r="H11" s="76">
        <v>51.329590710957554</v>
      </c>
      <c r="I11" s="76">
        <v>51.086381138219586</v>
      </c>
      <c r="J11" s="76">
        <v>49.5</v>
      </c>
      <c r="K11" s="66">
        <v>24.383757317664898</v>
      </c>
      <c r="L11" s="66">
        <v>28.21518923633522</v>
      </c>
      <c r="M11" s="66">
        <v>29.697047604282165</v>
      </c>
      <c r="N11" s="75" t="s">
        <v>48</v>
      </c>
      <c r="O11" s="77">
        <v>24.710421791540764</v>
      </c>
      <c r="P11" s="77">
        <v>27.017582675299462</v>
      </c>
      <c r="Q11" s="77">
        <v>28.613578971933968</v>
      </c>
      <c r="R11" s="66">
        <v>34.17283887012065</v>
      </c>
      <c r="S11" s="66">
        <v>38.200000000000003</v>
      </c>
      <c r="T11" s="75" t="s">
        <v>48</v>
      </c>
      <c r="U11" s="78">
        <v>31.041760734655742</v>
      </c>
      <c r="V11" s="78">
        <v>33.144606659828803</v>
      </c>
      <c r="W11" s="78">
        <v>33.119383971544721</v>
      </c>
      <c r="X11" s="66">
        <v>13.241669332181985</v>
      </c>
      <c r="Y11" s="66">
        <v>19.628330854996157</v>
      </c>
      <c r="Z11" s="66">
        <v>16.899999999999999</v>
      </c>
      <c r="AA11" s="75" t="s">
        <v>48</v>
      </c>
      <c r="AB11" s="79">
        <v>14.77714597738867</v>
      </c>
      <c r="AC11" s="88">
        <v>10.56456019410416</v>
      </c>
      <c r="AD11" s="79">
        <v>12.12960523922807</v>
      </c>
      <c r="AE11" s="80">
        <v>0</v>
      </c>
      <c r="AF11" s="80">
        <v>7</v>
      </c>
      <c r="AG11" s="80">
        <v>4</v>
      </c>
      <c r="AH11" s="80">
        <v>73</v>
      </c>
      <c r="AI11" s="80" t="s">
        <v>48</v>
      </c>
      <c r="AJ11" s="70">
        <v>44.48</v>
      </c>
      <c r="AK11" s="70">
        <v>55.52</v>
      </c>
      <c r="AL11" s="70">
        <v>38.084375444863184</v>
      </c>
      <c r="AM11" s="70">
        <v>34.447799639881936</v>
      </c>
      <c r="AN11" s="70">
        <v>28.366913573666974</v>
      </c>
      <c r="AO11" s="81">
        <v>25.220292413253258</v>
      </c>
      <c r="AP11" s="81">
        <v>28.017910207190138</v>
      </c>
      <c r="AQ11" s="72">
        <v>70.5</v>
      </c>
      <c r="AR11" s="72">
        <v>61.3</v>
      </c>
      <c r="AS11" s="72">
        <v>75.099999999999994</v>
      </c>
      <c r="AT11" s="73">
        <v>18967</v>
      </c>
      <c r="AU11" s="73">
        <v>9239</v>
      </c>
      <c r="AV11" s="73">
        <v>3522</v>
      </c>
      <c r="AW11" s="73">
        <v>1614</v>
      </c>
      <c r="AX11" s="73">
        <v>1908</v>
      </c>
      <c r="AY11" s="73">
        <v>13626</v>
      </c>
      <c r="AZ11" s="73">
        <v>33944</v>
      </c>
      <c r="BA11" s="73">
        <v>36557.4514582579</v>
      </c>
      <c r="BB11" s="89">
        <v>1097</v>
      </c>
      <c r="BC11" s="89">
        <v>931</v>
      </c>
      <c r="BD11" s="89">
        <v>1624</v>
      </c>
      <c r="BE11" s="89">
        <v>257</v>
      </c>
      <c r="BF11" s="70">
        <v>22.816141900711916</v>
      </c>
    </row>
    <row r="12" spans="1:58" ht="12" customHeight="1" x14ac:dyDescent="0.2">
      <c r="A12" s="1"/>
      <c r="B12" s="28" t="s">
        <v>49</v>
      </c>
      <c r="C12" s="75">
        <v>70.400000000000006</v>
      </c>
      <c r="D12" s="75">
        <v>69.8</v>
      </c>
      <c r="E12" s="75">
        <v>52.6</v>
      </c>
      <c r="F12" s="75" t="s">
        <v>48</v>
      </c>
      <c r="G12" s="76">
        <v>50.613435241771896</v>
      </c>
      <c r="H12" s="76">
        <v>54.726858238742714</v>
      </c>
      <c r="I12" s="76">
        <v>58.218254108516888</v>
      </c>
      <c r="J12" s="76">
        <v>53.1</v>
      </c>
      <c r="K12" s="66">
        <v>33.732157607481952</v>
      </c>
      <c r="L12" s="66">
        <v>30.368107958373521</v>
      </c>
      <c r="M12" s="66">
        <v>27.154694171254143</v>
      </c>
      <c r="N12" s="75" t="s">
        <v>48</v>
      </c>
      <c r="O12" s="77">
        <v>27.35524516229848</v>
      </c>
      <c r="P12" s="77">
        <v>26.892081989637344</v>
      </c>
      <c r="Q12" s="77">
        <v>32.541974620759277</v>
      </c>
      <c r="R12" s="66">
        <v>43.988346904908035</v>
      </c>
      <c r="S12" s="66">
        <v>33.6</v>
      </c>
      <c r="T12" s="75" t="s">
        <v>48</v>
      </c>
      <c r="U12" s="78">
        <v>28.194260912229979</v>
      </c>
      <c r="V12" s="78">
        <v>37.149123945318323</v>
      </c>
      <c r="W12" s="78">
        <v>39.93510011185198</v>
      </c>
      <c r="X12" s="66">
        <v>9.7347352689934024</v>
      </c>
      <c r="Y12" s="66">
        <v>4.4603391908609478</v>
      </c>
      <c r="Z12" s="66">
        <v>10.4</v>
      </c>
      <c r="AA12" s="75" t="s">
        <v>48</v>
      </c>
      <c r="AB12" s="79">
        <v>7.5390855020412495</v>
      </c>
      <c r="AC12" s="88">
        <v>12.386241547543374</v>
      </c>
      <c r="AD12" s="79">
        <v>7.7999637446988821</v>
      </c>
      <c r="AE12" s="80">
        <v>1</v>
      </c>
      <c r="AF12" s="80">
        <v>19</v>
      </c>
      <c r="AG12" s="80">
        <v>6</v>
      </c>
      <c r="AH12" s="80">
        <v>140</v>
      </c>
      <c r="AI12" s="80" t="s">
        <v>48</v>
      </c>
      <c r="AJ12" s="70">
        <v>48.32</v>
      </c>
      <c r="AK12" s="70">
        <v>51.68</v>
      </c>
      <c r="AL12" s="70">
        <v>34.57426538053938</v>
      </c>
      <c r="AM12" s="70">
        <v>33.425376079251315</v>
      </c>
      <c r="AN12" s="70">
        <v>29.311894308585934</v>
      </c>
      <c r="AO12" s="81">
        <v>26.969366795602902</v>
      </c>
      <c r="AP12" s="81">
        <v>29.221016111063598</v>
      </c>
      <c r="AQ12" s="72">
        <v>63.4</v>
      </c>
      <c r="AR12" s="72">
        <v>69.5</v>
      </c>
      <c r="AS12" s="72">
        <v>70.2</v>
      </c>
      <c r="AT12" s="73">
        <v>75608</v>
      </c>
      <c r="AU12" s="73">
        <v>35653</v>
      </c>
      <c r="AV12" s="73">
        <v>13970</v>
      </c>
      <c r="AW12" s="73">
        <v>5425</v>
      </c>
      <c r="AX12" s="73">
        <v>8545</v>
      </c>
      <c r="AY12" s="73">
        <v>45722</v>
      </c>
      <c r="AZ12" s="73">
        <v>124171</v>
      </c>
      <c r="BA12" s="73">
        <v>129219.253821729</v>
      </c>
      <c r="BB12" s="89">
        <v>1515</v>
      </c>
      <c r="BC12" s="89">
        <v>1612</v>
      </c>
      <c r="BD12" s="89">
        <v>2965</v>
      </c>
      <c r="BE12" s="89">
        <v>726</v>
      </c>
      <c r="BF12" s="70">
        <v>7.8084338839474912</v>
      </c>
    </row>
    <row r="13" spans="1:58" ht="12" customHeight="1" x14ac:dyDescent="0.2">
      <c r="A13" s="1"/>
      <c r="B13" s="28" t="s">
        <v>50</v>
      </c>
      <c r="C13" s="75">
        <v>78</v>
      </c>
      <c r="D13" s="75">
        <v>82.7</v>
      </c>
      <c r="E13" s="75">
        <v>72.8</v>
      </c>
      <c r="F13" s="75" t="s">
        <v>48</v>
      </c>
      <c r="G13" s="76">
        <v>64.081764389075872</v>
      </c>
      <c r="H13" s="76">
        <v>65.283101691095808</v>
      </c>
      <c r="I13" s="76">
        <v>67.386586176472193</v>
      </c>
      <c r="J13" s="76">
        <v>66.400000000000006</v>
      </c>
      <c r="K13" s="66">
        <v>49.271383888470879</v>
      </c>
      <c r="L13" s="66">
        <v>44.533423587077095</v>
      </c>
      <c r="M13" s="66">
        <v>43.0926658815766</v>
      </c>
      <c r="N13" s="75" t="s">
        <v>48</v>
      </c>
      <c r="O13" s="77">
        <v>39.444805034024093</v>
      </c>
      <c r="P13" s="77">
        <v>39.070002002139418</v>
      </c>
      <c r="Q13" s="77">
        <v>42.025351956905148</v>
      </c>
      <c r="R13" s="66">
        <v>50.740907716564919</v>
      </c>
      <c r="S13" s="66">
        <v>50.5</v>
      </c>
      <c r="T13" s="75" t="s">
        <v>48</v>
      </c>
      <c r="U13" s="78">
        <v>43.258123322005623</v>
      </c>
      <c r="V13" s="78">
        <v>44.23992251406375</v>
      </c>
      <c r="W13" s="78">
        <v>47.072978822385807</v>
      </c>
      <c r="X13" s="66">
        <v>15.401922625155207</v>
      </c>
      <c r="Y13" s="66">
        <v>7.2292090628141166</v>
      </c>
      <c r="Z13" s="66">
        <v>12.6</v>
      </c>
      <c r="AA13" s="75" t="s">
        <v>48</v>
      </c>
      <c r="AB13" s="79">
        <v>11.089760841076924</v>
      </c>
      <c r="AC13" s="88">
        <v>17.997732440783992</v>
      </c>
      <c r="AD13" s="79">
        <v>15.962795474559144</v>
      </c>
      <c r="AE13" s="80">
        <v>0</v>
      </c>
      <c r="AF13" s="80">
        <v>7</v>
      </c>
      <c r="AG13" s="80">
        <v>3</v>
      </c>
      <c r="AH13" s="80">
        <v>75</v>
      </c>
      <c r="AI13" s="80" t="s">
        <v>48</v>
      </c>
      <c r="AJ13" s="70">
        <v>44.34</v>
      </c>
      <c r="AK13" s="70">
        <v>55.66</v>
      </c>
      <c r="AL13" s="70">
        <v>42.624248422131771</v>
      </c>
      <c r="AM13" s="70">
        <v>39.375351892270452</v>
      </c>
      <c r="AN13" s="70">
        <v>38.020465354956109</v>
      </c>
      <c r="AO13" s="81">
        <v>38.126809006914669</v>
      </c>
      <c r="AP13" s="81">
        <v>38.354978033348544</v>
      </c>
      <c r="AQ13" s="72">
        <v>78.8</v>
      </c>
      <c r="AR13" s="72">
        <v>83.3</v>
      </c>
      <c r="AS13" s="72">
        <v>87.8</v>
      </c>
      <c r="AT13" s="73">
        <v>27149</v>
      </c>
      <c r="AU13" s="73">
        <v>18067</v>
      </c>
      <c r="AV13" s="73">
        <v>7778</v>
      </c>
      <c r="AW13" s="73">
        <v>2549</v>
      </c>
      <c r="AX13" s="73">
        <v>5229</v>
      </c>
      <c r="AY13" s="73">
        <v>22821</v>
      </c>
      <c r="AZ13" s="73">
        <v>43843</v>
      </c>
      <c r="BA13" s="73">
        <v>45722.880629278698</v>
      </c>
      <c r="BB13" s="89">
        <v>1274</v>
      </c>
      <c r="BC13" s="89">
        <v>1253</v>
      </c>
      <c r="BD13" s="89">
        <v>1872</v>
      </c>
      <c r="BE13" s="89">
        <v>295</v>
      </c>
      <c r="BF13" s="70">
        <v>17.256130609906563</v>
      </c>
    </row>
    <row r="14" spans="1:58" ht="12" customHeight="1" x14ac:dyDescent="0.2">
      <c r="A14" s="1"/>
      <c r="B14" s="28" t="s">
        <v>51</v>
      </c>
      <c r="C14" s="75">
        <v>73.099999999999994</v>
      </c>
      <c r="D14" s="75">
        <v>65.599999999999994</v>
      </c>
      <c r="E14" s="75">
        <v>65.7</v>
      </c>
      <c r="F14" s="75" t="s">
        <v>48</v>
      </c>
      <c r="G14" s="76">
        <v>60.735631947670996</v>
      </c>
      <c r="H14" s="76">
        <v>58.96701514533256</v>
      </c>
      <c r="I14" s="76">
        <v>57.946283777109755</v>
      </c>
      <c r="J14" s="76">
        <v>53.2</v>
      </c>
      <c r="K14" s="66">
        <v>40.146849765904477</v>
      </c>
      <c r="L14" s="66">
        <v>34.947414233158113</v>
      </c>
      <c r="M14" s="66">
        <v>38.269912329303452</v>
      </c>
      <c r="N14" s="75" t="s">
        <v>48</v>
      </c>
      <c r="O14" s="77">
        <v>36.500096019303001</v>
      </c>
      <c r="P14" s="77">
        <v>33.648274520311418</v>
      </c>
      <c r="Q14" s="77">
        <v>31.649237653655703</v>
      </c>
      <c r="R14" s="66">
        <v>39.188378578828214</v>
      </c>
      <c r="S14" s="66">
        <v>39.799999999999997</v>
      </c>
      <c r="T14" s="75" t="s">
        <v>48</v>
      </c>
      <c r="U14" s="78">
        <v>36.047572522833619</v>
      </c>
      <c r="V14" s="78">
        <v>42.149265062472558</v>
      </c>
      <c r="W14" s="78">
        <v>40.545572375758582</v>
      </c>
      <c r="X14" s="66">
        <v>13.413110430670191</v>
      </c>
      <c r="Y14" s="66">
        <v>12.008236791108416</v>
      </c>
      <c r="Z14" s="66">
        <v>9.6999999999999993</v>
      </c>
      <c r="AA14" s="75" t="s">
        <v>48</v>
      </c>
      <c r="AB14" s="79">
        <v>6.4424854290614268</v>
      </c>
      <c r="AC14" s="88">
        <v>10.68233301200079</v>
      </c>
      <c r="AD14" s="79">
        <v>12.443647770907473</v>
      </c>
      <c r="AE14" s="80">
        <v>0</v>
      </c>
      <c r="AF14" s="80">
        <v>8</v>
      </c>
      <c r="AG14" s="80">
        <v>6</v>
      </c>
      <c r="AH14" s="80">
        <v>95</v>
      </c>
      <c r="AI14" s="80" t="s">
        <v>48</v>
      </c>
      <c r="AJ14" s="70">
        <v>52.12</v>
      </c>
      <c r="AK14" s="70">
        <v>47.88</v>
      </c>
      <c r="AL14" s="70">
        <v>24.20519614886835</v>
      </c>
      <c r="AM14" s="70">
        <v>27.813298358783921</v>
      </c>
      <c r="AN14" s="70">
        <v>25.833972553313163</v>
      </c>
      <c r="AO14" s="81">
        <v>29.622529455550929</v>
      </c>
      <c r="AP14" s="81">
        <v>27.308767694742887</v>
      </c>
      <c r="AQ14" s="72">
        <v>84.7</v>
      </c>
      <c r="AR14" s="72">
        <v>87.2</v>
      </c>
      <c r="AS14" s="72">
        <v>90</v>
      </c>
      <c r="AT14" s="73">
        <v>82141</v>
      </c>
      <c r="AU14" s="73">
        <v>27630</v>
      </c>
      <c r="AV14" s="73">
        <v>10699</v>
      </c>
      <c r="AW14" s="73">
        <v>5580</v>
      </c>
      <c r="AX14" s="73">
        <v>5119</v>
      </c>
      <c r="AY14" s="73">
        <v>82970</v>
      </c>
      <c r="AZ14" s="73">
        <v>151470</v>
      </c>
      <c r="BA14" s="73">
        <v>158986.84071326299</v>
      </c>
      <c r="BB14" s="89">
        <v>1273</v>
      </c>
      <c r="BC14" s="89">
        <v>1419</v>
      </c>
      <c r="BD14" s="89">
        <v>2501</v>
      </c>
      <c r="BE14" s="89">
        <v>540</v>
      </c>
      <c r="BF14" s="70">
        <v>7.3836299578853817</v>
      </c>
    </row>
    <row r="15" spans="1:58" ht="12" customHeight="1" x14ac:dyDescent="0.2">
      <c r="A15" s="1"/>
      <c r="B15" s="28" t="s">
        <v>52</v>
      </c>
      <c r="C15" s="75">
        <v>66.099999999999994</v>
      </c>
      <c r="D15" s="75">
        <v>67.2</v>
      </c>
      <c r="E15" s="75">
        <v>59.4</v>
      </c>
      <c r="F15" s="75" t="s">
        <v>48</v>
      </c>
      <c r="G15" s="76">
        <v>56.321726428425819</v>
      </c>
      <c r="H15" s="76">
        <v>53.147797282047371</v>
      </c>
      <c r="I15" s="76">
        <v>58.405921550651719</v>
      </c>
      <c r="J15" s="76">
        <v>49</v>
      </c>
      <c r="K15" s="66">
        <v>42.105067181683708</v>
      </c>
      <c r="L15" s="66">
        <v>37.1502737547981</v>
      </c>
      <c r="M15" s="66">
        <v>40.509721491089884</v>
      </c>
      <c r="N15" s="75" t="s">
        <v>48</v>
      </c>
      <c r="O15" s="77">
        <v>36.716224309383364</v>
      </c>
      <c r="P15" s="77">
        <v>34.28020795533444</v>
      </c>
      <c r="Q15" s="77">
        <v>39.187091884861843</v>
      </c>
      <c r="R15" s="66">
        <v>32.611307994709705</v>
      </c>
      <c r="S15" s="66">
        <v>39</v>
      </c>
      <c r="T15" s="75" t="s">
        <v>48</v>
      </c>
      <c r="U15" s="78">
        <v>31.120657792335699</v>
      </c>
      <c r="V15" s="78">
        <v>28.009455768506342</v>
      </c>
      <c r="W15" s="78">
        <v>33.919313451187897</v>
      </c>
      <c r="X15" s="66">
        <v>21.352066843126373</v>
      </c>
      <c r="Y15" s="66">
        <v>15.034678178238909</v>
      </c>
      <c r="Z15" s="66">
        <v>13.8</v>
      </c>
      <c r="AA15" s="75" t="s">
        <v>48</v>
      </c>
      <c r="AB15" s="79">
        <v>11.516732768694867</v>
      </c>
      <c r="AC15" s="88">
        <v>19.436279918647447</v>
      </c>
      <c r="AD15" s="79">
        <v>19.535074097637644</v>
      </c>
      <c r="AE15" s="80">
        <v>0</v>
      </c>
      <c r="AF15" s="80">
        <v>11</v>
      </c>
      <c r="AG15" s="80">
        <v>4</v>
      </c>
      <c r="AH15" s="80">
        <v>109</v>
      </c>
      <c r="AI15" s="80" t="s">
        <v>48</v>
      </c>
      <c r="AJ15" s="70">
        <v>40.67</v>
      </c>
      <c r="AK15" s="70">
        <v>59.33</v>
      </c>
      <c r="AL15" s="70">
        <v>36.589576492621433</v>
      </c>
      <c r="AM15" s="70">
        <v>36.694867813459162</v>
      </c>
      <c r="AN15" s="70">
        <v>34.207557070308575</v>
      </c>
      <c r="AO15" s="81">
        <v>34.118382029611347</v>
      </c>
      <c r="AP15" s="81">
        <v>35.782043061220428</v>
      </c>
      <c r="AQ15" s="72">
        <v>75.7</v>
      </c>
      <c r="AR15" s="72">
        <v>67.099999999999994</v>
      </c>
      <c r="AS15" s="72">
        <v>71.8</v>
      </c>
      <c r="AT15" s="73">
        <v>37524</v>
      </c>
      <c r="AU15" s="73">
        <v>22420</v>
      </c>
      <c r="AV15" s="73">
        <v>10666</v>
      </c>
      <c r="AW15" s="73">
        <v>3659</v>
      </c>
      <c r="AX15" s="73">
        <v>7007</v>
      </c>
      <c r="AY15" s="73">
        <v>31777</v>
      </c>
      <c r="AZ15" s="73">
        <v>63896</v>
      </c>
      <c r="BA15" s="73">
        <v>67082.014404794507</v>
      </c>
      <c r="BB15" s="89">
        <v>1720</v>
      </c>
      <c r="BC15" s="89">
        <v>1548</v>
      </c>
      <c r="BD15" s="89">
        <v>1790</v>
      </c>
      <c r="BE15" s="89">
        <v>310</v>
      </c>
      <c r="BF15" s="70">
        <v>12.457884686603427</v>
      </c>
    </row>
    <row r="16" spans="1:58" ht="12" customHeight="1" x14ac:dyDescent="0.2">
      <c r="A16" s="1"/>
      <c r="B16" s="28" t="s">
        <v>53</v>
      </c>
      <c r="C16" s="75">
        <v>59.8</v>
      </c>
      <c r="D16" s="75">
        <v>65.099999999999994</v>
      </c>
      <c r="E16" s="75">
        <v>63.6</v>
      </c>
      <c r="F16" s="75" t="s">
        <v>48</v>
      </c>
      <c r="G16" s="76">
        <v>53.906884103723165</v>
      </c>
      <c r="H16" s="76">
        <v>51.316699915128893</v>
      </c>
      <c r="I16" s="76">
        <v>45.842950983348757</v>
      </c>
      <c r="J16" s="76">
        <v>35.9</v>
      </c>
      <c r="K16" s="66">
        <v>26.337733678583131</v>
      </c>
      <c r="L16" s="66">
        <v>25.312692455085099</v>
      </c>
      <c r="M16" s="66">
        <v>28.472698861821236</v>
      </c>
      <c r="N16" s="75" t="s">
        <v>48</v>
      </c>
      <c r="O16" s="77">
        <v>27.741832278603646</v>
      </c>
      <c r="P16" s="77">
        <v>23.948892382372598</v>
      </c>
      <c r="Q16" s="77">
        <v>24.875663596776114</v>
      </c>
      <c r="R16" s="66">
        <v>40.634259498883779</v>
      </c>
      <c r="S16" s="66">
        <v>43</v>
      </c>
      <c r="T16" s="75" t="s">
        <v>48</v>
      </c>
      <c r="U16" s="78">
        <v>30.860327679779136</v>
      </c>
      <c r="V16" s="78">
        <v>33.952406321761416</v>
      </c>
      <c r="W16" s="78">
        <v>27.440815822144248</v>
      </c>
      <c r="X16" s="66">
        <v>11.146177824059352</v>
      </c>
      <c r="Y16" s="66">
        <v>10.093264567499094</v>
      </c>
      <c r="Z16" s="66">
        <v>16</v>
      </c>
      <c r="AA16" s="75" t="s">
        <v>48</v>
      </c>
      <c r="AB16" s="79">
        <v>20.461702544983442</v>
      </c>
      <c r="AC16" s="88">
        <v>15.03184300130436</v>
      </c>
      <c r="AD16" s="79">
        <v>15.460562517896445</v>
      </c>
      <c r="AE16" s="80">
        <v>0</v>
      </c>
      <c r="AF16" s="80">
        <v>13</v>
      </c>
      <c r="AG16" s="80">
        <v>3</v>
      </c>
      <c r="AH16" s="80">
        <v>111</v>
      </c>
      <c r="AI16" s="80" t="s">
        <v>48</v>
      </c>
      <c r="AJ16" s="70">
        <v>49.12</v>
      </c>
      <c r="AK16" s="70">
        <v>50.88</v>
      </c>
      <c r="AL16" s="70">
        <v>25.335676397609948</v>
      </c>
      <c r="AM16" s="70">
        <v>22.828767977203288</v>
      </c>
      <c r="AN16" s="70">
        <v>20.390934939549862</v>
      </c>
      <c r="AO16" s="81">
        <v>22.807485720169431</v>
      </c>
      <c r="AP16" s="81">
        <v>23.936727304060653</v>
      </c>
      <c r="AQ16" s="72">
        <v>58.1</v>
      </c>
      <c r="AR16" s="72">
        <v>66.5</v>
      </c>
      <c r="AS16" s="72">
        <v>70</v>
      </c>
      <c r="AT16" s="73">
        <v>80864</v>
      </c>
      <c r="AU16" s="73">
        <v>42892</v>
      </c>
      <c r="AV16" s="73">
        <v>15831</v>
      </c>
      <c r="AW16" s="73">
        <v>6456</v>
      </c>
      <c r="AX16" s="73">
        <v>9375</v>
      </c>
      <c r="AY16" s="73">
        <v>59878</v>
      </c>
      <c r="AZ16" s="73">
        <v>113550</v>
      </c>
      <c r="BA16" s="73">
        <v>119631.55545138899</v>
      </c>
      <c r="BB16" s="89">
        <v>2925</v>
      </c>
      <c r="BC16" s="89">
        <v>2124</v>
      </c>
      <c r="BD16" s="89">
        <v>3384</v>
      </c>
      <c r="BE16" s="89">
        <v>887</v>
      </c>
      <c r="BF16" s="70">
        <v>13.644393352916554</v>
      </c>
    </row>
    <row r="17" spans="1:58" ht="12" customHeight="1" x14ac:dyDescent="0.2">
      <c r="A17" s="1"/>
      <c r="B17" s="28" t="s">
        <v>54</v>
      </c>
      <c r="C17" s="75">
        <v>64.400000000000006</v>
      </c>
      <c r="D17" s="75">
        <v>67.8</v>
      </c>
      <c r="E17" s="75">
        <v>61.2</v>
      </c>
      <c r="F17" s="75" t="s">
        <v>48</v>
      </c>
      <c r="G17" s="76">
        <v>59.942526907568563</v>
      </c>
      <c r="H17" s="76">
        <v>56.477777168702318</v>
      </c>
      <c r="I17" s="76">
        <v>56.313395518025132</v>
      </c>
      <c r="J17" s="76">
        <v>57.599999999999994</v>
      </c>
      <c r="K17" s="66">
        <v>30.570050997191743</v>
      </c>
      <c r="L17" s="66">
        <v>34.30117169724587</v>
      </c>
      <c r="M17" s="66">
        <v>27.812525116089652</v>
      </c>
      <c r="N17" s="75" t="s">
        <v>48</v>
      </c>
      <c r="O17" s="77">
        <v>28.701201755369187</v>
      </c>
      <c r="P17" s="77">
        <v>25.21153364810106</v>
      </c>
      <c r="Q17" s="77">
        <v>25.382986847905048</v>
      </c>
      <c r="R17" s="66">
        <v>40.270847705078303</v>
      </c>
      <c r="S17" s="66">
        <v>41.6</v>
      </c>
      <c r="T17" s="75" t="s">
        <v>48</v>
      </c>
      <c r="U17" s="78">
        <v>35.714671967132077</v>
      </c>
      <c r="V17" s="78">
        <v>33.822818954565555</v>
      </c>
      <c r="W17" s="78">
        <v>37.076916047868316</v>
      </c>
      <c r="X17" s="66">
        <v>6.3249840060652947</v>
      </c>
      <c r="Y17" s="66">
        <v>9.9186650851796685</v>
      </c>
      <c r="Z17" s="66">
        <v>12.3</v>
      </c>
      <c r="AA17" s="75" t="s">
        <v>48</v>
      </c>
      <c r="AB17" s="79">
        <v>6.1209314009316493</v>
      </c>
      <c r="AC17" s="88">
        <v>11.612090496654961</v>
      </c>
      <c r="AD17" s="79">
        <v>3.084025446912626</v>
      </c>
      <c r="AE17" s="80">
        <v>0</v>
      </c>
      <c r="AF17" s="80">
        <v>1</v>
      </c>
      <c r="AG17" s="80">
        <v>0</v>
      </c>
      <c r="AH17" s="80">
        <v>6</v>
      </c>
      <c r="AI17" s="80" t="s">
        <v>48</v>
      </c>
      <c r="AJ17" s="70">
        <v>52.47</v>
      </c>
      <c r="AK17" s="70">
        <v>47.53</v>
      </c>
      <c r="AL17" s="70">
        <v>24.762645074827628</v>
      </c>
      <c r="AM17" s="70">
        <v>28.238844360789098</v>
      </c>
      <c r="AN17" s="70">
        <v>23.934468931552015</v>
      </c>
      <c r="AO17" s="81">
        <v>22.481685967477063</v>
      </c>
      <c r="AP17" s="81">
        <v>20.58790969615368</v>
      </c>
      <c r="AQ17" s="72">
        <v>86.4</v>
      </c>
      <c r="AR17" s="72">
        <v>87</v>
      </c>
      <c r="AS17" s="72">
        <v>81.7</v>
      </c>
      <c r="AT17" s="73">
        <v>55362</v>
      </c>
      <c r="AU17" s="73">
        <v>14112</v>
      </c>
      <c r="AV17" s="73">
        <v>4556</v>
      </c>
      <c r="AW17" s="73">
        <v>2309</v>
      </c>
      <c r="AX17" s="73">
        <v>2247</v>
      </c>
      <c r="AY17" s="73">
        <v>60251</v>
      </c>
      <c r="AZ17" s="73">
        <v>110210</v>
      </c>
      <c r="BA17" s="73">
        <v>114749.635289004</v>
      </c>
      <c r="BB17" s="89">
        <v>1113</v>
      </c>
      <c r="BC17" s="89">
        <v>1630</v>
      </c>
      <c r="BD17" s="89">
        <v>2243</v>
      </c>
      <c r="BE17" s="89">
        <v>516</v>
      </c>
      <c r="BF17" s="70">
        <v>9.8396826896773337</v>
      </c>
    </row>
    <row r="18" spans="1:58" ht="12" customHeight="1" x14ac:dyDescent="0.2">
      <c r="A18" s="1"/>
      <c r="B18" s="28" t="s">
        <v>55</v>
      </c>
      <c r="C18" s="75">
        <v>79.400000000000006</v>
      </c>
      <c r="D18" s="75">
        <v>80.599999999999994</v>
      </c>
      <c r="E18" s="75">
        <v>65.3</v>
      </c>
      <c r="F18" s="75" t="s">
        <v>48</v>
      </c>
      <c r="G18" s="76">
        <v>62.233718075808618</v>
      </c>
      <c r="H18" s="76">
        <v>60.438685950061334</v>
      </c>
      <c r="I18" s="76">
        <v>58.342554229532354</v>
      </c>
      <c r="J18" s="76">
        <v>59.3</v>
      </c>
      <c r="K18" s="66">
        <v>42.398933811017457</v>
      </c>
      <c r="L18" s="66">
        <v>46.057328251535296</v>
      </c>
      <c r="M18" s="66">
        <v>41.231875792374154</v>
      </c>
      <c r="N18" s="75" t="s">
        <v>48</v>
      </c>
      <c r="O18" s="77">
        <v>39.689006361858759</v>
      </c>
      <c r="P18" s="77">
        <v>37.510353670612346</v>
      </c>
      <c r="Q18" s="77">
        <v>35.463818086746137</v>
      </c>
      <c r="R18" s="66">
        <v>49.304051270553039</v>
      </c>
      <c r="S18" s="66">
        <v>44.7</v>
      </c>
      <c r="T18" s="75" t="s">
        <v>48</v>
      </c>
      <c r="U18" s="78">
        <v>42.004031248413639</v>
      </c>
      <c r="V18" s="78">
        <v>39.285533623532167</v>
      </c>
      <c r="W18" s="78">
        <v>35.918705219260531</v>
      </c>
      <c r="X18" s="66">
        <v>11.570800037431448</v>
      </c>
      <c r="Y18" s="66">
        <v>14.835418930656518</v>
      </c>
      <c r="Z18" s="66">
        <v>10.7</v>
      </c>
      <c r="AA18" s="75" t="s">
        <v>48</v>
      </c>
      <c r="AB18" s="79">
        <v>10.123518586585185</v>
      </c>
      <c r="AC18" s="88">
        <v>10.410113919134083</v>
      </c>
      <c r="AD18" s="79">
        <v>16.251951663186013</v>
      </c>
      <c r="AE18" s="80">
        <v>2</v>
      </c>
      <c r="AF18" s="80">
        <v>11</v>
      </c>
      <c r="AG18" s="80">
        <v>7</v>
      </c>
      <c r="AH18" s="80">
        <v>96</v>
      </c>
      <c r="AI18" s="80" t="s">
        <v>48</v>
      </c>
      <c r="AJ18" s="70">
        <v>48.63</v>
      </c>
      <c r="AK18" s="70">
        <v>51.37</v>
      </c>
      <c r="AL18" s="70">
        <v>49.273991558390108</v>
      </c>
      <c r="AM18" s="70">
        <v>44.744416819861556</v>
      </c>
      <c r="AN18" s="70">
        <v>46.546618726024832</v>
      </c>
      <c r="AO18" s="81">
        <v>41.890321090174041</v>
      </c>
      <c r="AP18" s="81">
        <v>40.777341502919022</v>
      </c>
      <c r="AQ18" s="72">
        <v>81.599999999999994</v>
      </c>
      <c r="AR18" s="72">
        <v>74.5</v>
      </c>
      <c r="AS18" s="72">
        <v>79.900000000000006</v>
      </c>
      <c r="AT18" s="73">
        <v>63094</v>
      </c>
      <c r="AU18" s="73">
        <v>33834</v>
      </c>
      <c r="AV18" s="73">
        <v>15202</v>
      </c>
      <c r="AW18" s="73">
        <v>5781</v>
      </c>
      <c r="AX18" s="73">
        <v>9421</v>
      </c>
      <c r="AY18" s="73">
        <v>45066</v>
      </c>
      <c r="AZ18" s="73">
        <v>132964</v>
      </c>
      <c r="BA18" s="73">
        <v>144561.534437945</v>
      </c>
      <c r="BB18" s="89">
        <v>3801</v>
      </c>
      <c r="BC18" s="89">
        <v>3600</v>
      </c>
      <c r="BD18" s="89">
        <v>4809</v>
      </c>
      <c r="BE18" s="89">
        <v>864</v>
      </c>
      <c r="BF18" s="70">
        <v>11.723727245905209</v>
      </c>
    </row>
    <row r="19" spans="1:58" ht="12" customHeight="1" x14ac:dyDescent="0.2">
      <c r="A19" s="1"/>
      <c r="B19" s="28" t="s">
        <v>56</v>
      </c>
      <c r="C19" s="75">
        <v>73.099999999999994</v>
      </c>
      <c r="D19" s="75">
        <v>76.900000000000006</v>
      </c>
      <c r="E19" s="75">
        <v>67.3</v>
      </c>
      <c r="F19" s="75" t="s">
        <v>48</v>
      </c>
      <c r="G19" s="76">
        <v>57.904670775811063</v>
      </c>
      <c r="H19" s="76">
        <v>58.196530407636658</v>
      </c>
      <c r="I19" s="76">
        <v>55.632880443931477</v>
      </c>
      <c r="J19" s="76">
        <v>56.499999999999993</v>
      </c>
      <c r="K19" s="66">
        <v>36.401672000332205</v>
      </c>
      <c r="L19" s="66">
        <v>39.363836303666375</v>
      </c>
      <c r="M19" s="66">
        <v>35.466779723876968</v>
      </c>
      <c r="N19" s="75" t="s">
        <v>48</v>
      </c>
      <c r="O19" s="77">
        <v>36.177294739685195</v>
      </c>
      <c r="P19" s="77">
        <v>34.632279800686675</v>
      </c>
      <c r="Q19" s="77">
        <v>29.713591324062179</v>
      </c>
      <c r="R19" s="66">
        <v>51.569729290940472</v>
      </c>
      <c r="S19" s="66">
        <v>48.4</v>
      </c>
      <c r="T19" s="75" t="s">
        <v>48</v>
      </c>
      <c r="U19" s="78">
        <v>33.576991898025973</v>
      </c>
      <c r="V19" s="78">
        <v>38.982053512149889</v>
      </c>
      <c r="W19" s="78">
        <v>33.724641129788999</v>
      </c>
      <c r="X19" s="66">
        <v>11.6170234566291</v>
      </c>
      <c r="Y19" s="66">
        <v>10.803385486204034</v>
      </c>
      <c r="Z19" s="66">
        <v>12.4</v>
      </c>
      <c r="AA19" s="75" t="s">
        <v>48</v>
      </c>
      <c r="AB19" s="79">
        <v>13.961086746695797</v>
      </c>
      <c r="AC19" s="88">
        <v>20.129662140637894</v>
      </c>
      <c r="AD19" s="79">
        <v>13.342263514850961</v>
      </c>
      <c r="AE19" s="80">
        <v>0</v>
      </c>
      <c r="AF19" s="80">
        <v>7</v>
      </c>
      <c r="AG19" s="80">
        <v>3</v>
      </c>
      <c r="AH19" s="80">
        <v>92</v>
      </c>
      <c r="AI19" s="80" t="s">
        <v>48</v>
      </c>
      <c r="AJ19" s="70">
        <v>50.99</v>
      </c>
      <c r="AK19" s="70">
        <v>49.01</v>
      </c>
      <c r="AL19" s="70">
        <v>43.430571438175669</v>
      </c>
      <c r="AM19" s="70">
        <v>46.556028748573283</v>
      </c>
      <c r="AN19" s="70">
        <v>45.26394580900957</v>
      </c>
      <c r="AO19" s="81">
        <v>40.947559907925253</v>
      </c>
      <c r="AP19" s="81">
        <v>45.077777962028314</v>
      </c>
      <c r="AQ19" s="72">
        <v>57.2</v>
      </c>
      <c r="AR19" s="72">
        <v>74.099999999999994</v>
      </c>
      <c r="AS19" s="72">
        <v>70.400000000000006</v>
      </c>
      <c r="AT19" s="73">
        <v>22635</v>
      </c>
      <c r="AU19" s="73">
        <v>15862</v>
      </c>
      <c r="AV19" s="73">
        <v>7714</v>
      </c>
      <c r="AW19" s="73">
        <v>2607</v>
      </c>
      <c r="AX19" s="73">
        <v>5107</v>
      </c>
      <c r="AY19" s="73">
        <v>22916</v>
      </c>
      <c r="AZ19" s="73">
        <v>33434</v>
      </c>
      <c r="BA19" s="73">
        <v>35136.650062785899</v>
      </c>
      <c r="BB19" s="89">
        <v>828</v>
      </c>
      <c r="BC19" s="89">
        <v>1154</v>
      </c>
      <c r="BD19" s="89">
        <v>1567</v>
      </c>
      <c r="BE19" s="89">
        <v>210</v>
      </c>
      <c r="BF19" s="70">
        <v>20.750412993189922</v>
      </c>
    </row>
    <row r="20" spans="1:58" ht="12" customHeight="1" x14ac:dyDescent="0.2">
      <c r="A20" s="1"/>
      <c r="B20" s="28" t="s">
        <v>57</v>
      </c>
      <c r="C20" s="75">
        <v>70.099999999999994</v>
      </c>
      <c r="D20" s="75">
        <v>66.8</v>
      </c>
      <c r="E20" s="75">
        <v>59.9</v>
      </c>
      <c r="F20" s="75" t="s">
        <v>48</v>
      </c>
      <c r="G20" s="76">
        <v>52.661802536997982</v>
      </c>
      <c r="H20" s="76">
        <v>47.074225556467489</v>
      </c>
      <c r="I20" s="76">
        <v>51.771070953394812</v>
      </c>
      <c r="J20" s="76">
        <v>48.5</v>
      </c>
      <c r="K20" s="66">
        <v>27.97709823407461</v>
      </c>
      <c r="L20" s="66">
        <v>27.660347441244209</v>
      </c>
      <c r="M20" s="66">
        <v>32.032187651452737</v>
      </c>
      <c r="N20" s="75" t="s">
        <v>48</v>
      </c>
      <c r="O20" s="77">
        <v>26.965925650449762</v>
      </c>
      <c r="P20" s="77">
        <v>24.831969490077309</v>
      </c>
      <c r="Q20" s="77">
        <v>24.431177207502312</v>
      </c>
      <c r="R20" s="66">
        <v>43.015260521892237</v>
      </c>
      <c r="S20" s="66">
        <v>37.6</v>
      </c>
      <c r="T20" s="75" t="s">
        <v>48</v>
      </c>
      <c r="U20" s="78">
        <v>32.992762172533766</v>
      </c>
      <c r="V20" s="78">
        <v>26.905799784234507</v>
      </c>
      <c r="W20" s="78">
        <v>36.986036371029272</v>
      </c>
      <c r="X20" s="66">
        <v>20.910224050825672</v>
      </c>
      <c r="Y20" s="66">
        <v>13.916758154379929</v>
      </c>
      <c r="Z20" s="66">
        <v>16.899999999999999</v>
      </c>
      <c r="AA20" s="75" t="s">
        <v>48</v>
      </c>
      <c r="AB20" s="79">
        <v>12.747371274184163</v>
      </c>
      <c r="AC20" s="88">
        <v>14.965606796407782</v>
      </c>
      <c r="AD20" s="79">
        <v>14.829446496525673</v>
      </c>
      <c r="AE20" s="80">
        <v>0</v>
      </c>
      <c r="AF20" s="80">
        <v>11</v>
      </c>
      <c r="AG20" s="80">
        <v>6</v>
      </c>
      <c r="AH20" s="80">
        <v>67</v>
      </c>
      <c r="AI20" s="80" t="s">
        <v>48</v>
      </c>
      <c r="AJ20" s="70">
        <v>46.32</v>
      </c>
      <c r="AK20" s="70">
        <v>53.68</v>
      </c>
      <c r="AL20" s="70">
        <v>34.810478795291694</v>
      </c>
      <c r="AM20" s="70">
        <v>32.796447024344445</v>
      </c>
      <c r="AN20" s="70">
        <v>28.057940392717299</v>
      </c>
      <c r="AO20" s="81">
        <v>29.313996140404079</v>
      </c>
      <c r="AP20" s="81">
        <v>29.611500618443909</v>
      </c>
      <c r="AQ20" s="72">
        <v>54.4</v>
      </c>
      <c r="AR20" s="72">
        <v>65.5</v>
      </c>
      <c r="AS20" s="72">
        <v>77.400000000000006</v>
      </c>
      <c r="AT20" s="73">
        <v>36469</v>
      </c>
      <c r="AU20" s="73">
        <v>17506</v>
      </c>
      <c r="AV20" s="73">
        <v>7450</v>
      </c>
      <c r="AW20" s="73">
        <v>3185</v>
      </c>
      <c r="AX20" s="73">
        <v>4265</v>
      </c>
      <c r="AY20" s="73">
        <v>39261</v>
      </c>
      <c r="AZ20" s="73">
        <v>67883</v>
      </c>
      <c r="BA20" s="73">
        <v>70901.288879493703</v>
      </c>
      <c r="BB20" s="89">
        <v>2109</v>
      </c>
      <c r="BC20" s="89">
        <v>1311</v>
      </c>
      <c r="BD20" s="89">
        <v>2662</v>
      </c>
      <c r="BE20" s="89">
        <v>815</v>
      </c>
      <c r="BF20" s="70">
        <v>13.788183761533066</v>
      </c>
    </row>
    <row r="21" spans="1:58" ht="12" customHeight="1" x14ac:dyDescent="0.2">
      <c r="A21" s="1"/>
      <c r="B21" s="28" t="s">
        <v>58</v>
      </c>
      <c r="C21" s="75">
        <v>67.400000000000006</v>
      </c>
      <c r="D21" s="75">
        <v>58</v>
      </c>
      <c r="E21" s="75">
        <v>53.4</v>
      </c>
      <c r="F21" s="75" t="s">
        <v>48</v>
      </c>
      <c r="G21" s="76">
        <v>49.641996165201213</v>
      </c>
      <c r="H21" s="76">
        <v>52.670501262214167</v>
      </c>
      <c r="I21" s="76">
        <v>48.934762825380787</v>
      </c>
      <c r="J21" s="76">
        <v>50.9</v>
      </c>
      <c r="K21" s="66">
        <v>31.231503385983306</v>
      </c>
      <c r="L21" s="66">
        <v>26.38980486312153</v>
      </c>
      <c r="M21" s="66">
        <v>28.323209696329688</v>
      </c>
      <c r="N21" s="75" t="s">
        <v>48</v>
      </c>
      <c r="O21" s="77">
        <v>21.886416777490318</v>
      </c>
      <c r="P21" s="77">
        <v>26.107547386813479</v>
      </c>
      <c r="Q21" s="77">
        <v>25.239207039984894</v>
      </c>
      <c r="R21" s="66">
        <v>36.530724675714872</v>
      </c>
      <c r="S21" s="66">
        <v>33.9</v>
      </c>
      <c r="T21" s="75" t="s">
        <v>48</v>
      </c>
      <c r="U21" s="78">
        <v>32.286657762692563</v>
      </c>
      <c r="V21" s="78">
        <v>37.17728774705671</v>
      </c>
      <c r="W21" s="78">
        <v>31.604349385430027</v>
      </c>
      <c r="X21" s="66">
        <v>17.634905779916483</v>
      </c>
      <c r="Y21" s="66">
        <v>10.023974913871298</v>
      </c>
      <c r="Z21" s="66">
        <v>16.3</v>
      </c>
      <c r="AA21" s="75" t="s">
        <v>48</v>
      </c>
      <c r="AB21" s="79">
        <v>14.007090957639834</v>
      </c>
      <c r="AC21" s="88">
        <v>12.409405133872617</v>
      </c>
      <c r="AD21" s="79">
        <v>7.1102587783839128</v>
      </c>
      <c r="AE21" s="80">
        <v>0</v>
      </c>
      <c r="AF21" s="80">
        <v>5</v>
      </c>
      <c r="AG21" s="80">
        <v>5</v>
      </c>
      <c r="AH21" s="80">
        <v>33</v>
      </c>
      <c r="AI21" s="80" t="s">
        <v>48</v>
      </c>
      <c r="AJ21" s="70">
        <v>42.32</v>
      </c>
      <c r="AK21" s="70">
        <v>57.68</v>
      </c>
      <c r="AL21" s="70">
        <v>30.182932978731753</v>
      </c>
      <c r="AM21" s="70">
        <v>30.828955647452958</v>
      </c>
      <c r="AN21" s="70">
        <v>26.713749635827988</v>
      </c>
      <c r="AO21" s="81">
        <v>25.136349241444467</v>
      </c>
      <c r="AP21" s="81">
        <v>25.037501507388988</v>
      </c>
      <c r="AQ21" s="72">
        <v>86.1</v>
      </c>
      <c r="AR21" s="72">
        <v>86.9</v>
      </c>
      <c r="AS21" s="72">
        <v>88.7</v>
      </c>
      <c r="AT21" s="73">
        <v>46899</v>
      </c>
      <c r="AU21" s="73">
        <v>16694</v>
      </c>
      <c r="AV21" s="73">
        <v>5903</v>
      </c>
      <c r="AW21" s="73">
        <v>2946</v>
      </c>
      <c r="AX21" s="73">
        <v>2957</v>
      </c>
      <c r="AY21" s="73">
        <v>41999</v>
      </c>
      <c r="AZ21" s="73">
        <v>90181</v>
      </c>
      <c r="BA21" s="73">
        <v>93670.596456105297</v>
      </c>
      <c r="BB21" s="89">
        <v>1068</v>
      </c>
      <c r="BC21" s="89">
        <v>1323</v>
      </c>
      <c r="BD21" s="89">
        <v>2036</v>
      </c>
      <c r="BE21" s="89">
        <v>422</v>
      </c>
      <c r="BF21" s="70">
        <v>9.2238123027739718</v>
      </c>
    </row>
    <row r="22" spans="1:58" ht="12" customHeight="1" x14ac:dyDescent="0.2">
      <c r="A22" s="1"/>
      <c r="B22" s="28" t="s">
        <v>59</v>
      </c>
      <c r="C22" s="75">
        <v>73.599999999999994</v>
      </c>
      <c r="D22" s="75">
        <v>66.3</v>
      </c>
      <c r="E22" s="75">
        <v>54.8</v>
      </c>
      <c r="F22" s="75" t="s">
        <v>48</v>
      </c>
      <c r="G22" s="76">
        <v>58.954404416352077</v>
      </c>
      <c r="H22" s="76">
        <v>69.073338132697444</v>
      </c>
      <c r="I22" s="76">
        <v>57.39375058700282</v>
      </c>
      <c r="J22" s="76">
        <v>59.199999999999996</v>
      </c>
      <c r="K22" s="66">
        <v>43.976807423702276</v>
      </c>
      <c r="L22" s="66">
        <v>36.009313903668371</v>
      </c>
      <c r="M22" s="66">
        <v>33.902733071840416</v>
      </c>
      <c r="N22" s="75" t="s">
        <v>48</v>
      </c>
      <c r="O22" s="77">
        <v>35.115530643411901</v>
      </c>
      <c r="P22" s="77">
        <v>41.572135783710635</v>
      </c>
      <c r="Q22" s="77">
        <v>33.931266234606603</v>
      </c>
      <c r="R22" s="66">
        <v>37.966899168905698</v>
      </c>
      <c r="S22" s="66">
        <v>35</v>
      </c>
      <c r="T22" s="75" t="s">
        <v>48</v>
      </c>
      <c r="U22" s="78">
        <v>36.407787520812292</v>
      </c>
      <c r="V22" s="78">
        <v>45.678066570903447</v>
      </c>
      <c r="W22" s="78">
        <v>36.208922235454395</v>
      </c>
      <c r="X22" s="66">
        <v>19.344596198984547</v>
      </c>
      <c r="Y22" s="66">
        <v>18.460860491731797</v>
      </c>
      <c r="Z22" s="66">
        <v>13.6</v>
      </c>
      <c r="AA22" s="75" t="s">
        <v>48</v>
      </c>
      <c r="AB22" s="79">
        <v>15.055401970193721</v>
      </c>
      <c r="AC22" s="88">
        <v>10.785938776201634</v>
      </c>
      <c r="AD22" s="79">
        <v>10.053892581163479</v>
      </c>
      <c r="AE22" s="80">
        <v>0</v>
      </c>
      <c r="AF22" s="80">
        <v>9</v>
      </c>
      <c r="AG22" s="80">
        <v>6</v>
      </c>
      <c r="AH22" s="80">
        <v>109</v>
      </c>
      <c r="AI22" s="80" t="s">
        <v>48</v>
      </c>
      <c r="AJ22" s="70">
        <v>44.99</v>
      </c>
      <c r="AK22" s="70">
        <v>55.01</v>
      </c>
      <c r="AL22" s="70">
        <v>44.025746674684399</v>
      </c>
      <c r="AM22" s="70">
        <v>42.349805705322211</v>
      </c>
      <c r="AN22" s="70">
        <v>42.365433561651301</v>
      </c>
      <c r="AO22" s="81">
        <v>39.650516923998495</v>
      </c>
      <c r="AP22" s="81">
        <v>33.675730790669405</v>
      </c>
      <c r="AQ22" s="72">
        <v>72.900000000000006</v>
      </c>
      <c r="AR22" s="72">
        <v>76</v>
      </c>
      <c r="AS22" s="72">
        <v>77.400000000000006</v>
      </c>
      <c r="AT22" s="73">
        <v>67087</v>
      </c>
      <c r="AU22" s="73">
        <v>29340</v>
      </c>
      <c r="AV22" s="73">
        <v>12249</v>
      </c>
      <c r="AW22" s="73">
        <v>5315</v>
      </c>
      <c r="AX22" s="73">
        <v>6934</v>
      </c>
      <c r="AY22" s="73">
        <v>45622</v>
      </c>
      <c r="AZ22" s="73">
        <v>128805</v>
      </c>
      <c r="BA22" s="73">
        <v>134820.061194471</v>
      </c>
      <c r="BB22" s="89">
        <v>1208</v>
      </c>
      <c r="BC22" s="89">
        <v>2151</v>
      </c>
      <c r="BD22" s="89">
        <v>2348</v>
      </c>
      <c r="BE22" s="89">
        <v>487</v>
      </c>
      <c r="BF22" s="70">
        <v>7.8882919246413632</v>
      </c>
    </row>
    <row r="23" spans="1:58" ht="12" customHeight="1" x14ac:dyDescent="0.2">
      <c r="A23" s="1"/>
      <c r="B23" s="28" t="s">
        <v>60</v>
      </c>
      <c r="C23" s="75">
        <v>57.3</v>
      </c>
      <c r="D23" s="75">
        <v>56.9</v>
      </c>
      <c r="E23" s="75">
        <v>55.3</v>
      </c>
      <c r="F23" s="75" t="s">
        <v>48</v>
      </c>
      <c r="G23" s="76">
        <v>52.80299342072469</v>
      </c>
      <c r="H23" s="76">
        <v>58.399755057198952</v>
      </c>
      <c r="I23" s="76">
        <v>55.103628587099429</v>
      </c>
      <c r="J23" s="76">
        <v>51.6</v>
      </c>
      <c r="K23" s="66">
        <v>22.167121045617137</v>
      </c>
      <c r="L23" s="66">
        <v>27.016995695598361</v>
      </c>
      <c r="M23" s="66">
        <v>23.709290479034358</v>
      </c>
      <c r="N23" s="75" t="s">
        <v>48</v>
      </c>
      <c r="O23" s="77">
        <v>22.13588313840857</v>
      </c>
      <c r="P23" s="77">
        <v>25.072347195078347</v>
      </c>
      <c r="Q23" s="77">
        <v>24.161420218541487</v>
      </c>
      <c r="R23" s="66">
        <v>32.192604238338731</v>
      </c>
      <c r="S23" s="66">
        <v>35.9</v>
      </c>
      <c r="T23" s="75" t="s">
        <v>48</v>
      </c>
      <c r="U23" s="78">
        <v>34.852425164794738</v>
      </c>
      <c r="V23" s="78">
        <v>36.717259218465806</v>
      </c>
      <c r="W23" s="78">
        <v>37.655925515052715</v>
      </c>
      <c r="X23" s="66">
        <v>9.1112565797925633</v>
      </c>
      <c r="Y23" s="66">
        <v>16.401961323942214</v>
      </c>
      <c r="Z23" s="66">
        <v>15.6</v>
      </c>
      <c r="AA23" s="75" t="s">
        <v>48</v>
      </c>
      <c r="AB23" s="79">
        <v>10.771032094612307</v>
      </c>
      <c r="AC23" s="88">
        <v>10.189135705250502</v>
      </c>
      <c r="AD23" s="79">
        <v>7.3152801965174596</v>
      </c>
      <c r="AE23" s="80">
        <v>1</v>
      </c>
      <c r="AF23" s="80">
        <v>11</v>
      </c>
      <c r="AG23" s="80">
        <v>1</v>
      </c>
      <c r="AH23" s="80">
        <v>70</v>
      </c>
      <c r="AI23" s="80" t="s">
        <v>48</v>
      </c>
      <c r="AJ23" s="70">
        <v>48.32</v>
      </c>
      <c r="AK23" s="70">
        <v>51.68</v>
      </c>
      <c r="AL23" s="70">
        <v>30.678493324395244</v>
      </c>
      <c r="AM23" s="70">
        <v>26.1059833675588</v>
      </c>
      <c r="AN23" s="70">
        <v>22.596475453092534</v>
      </c>
      <c r="AO23" s="81">
        <v>25.426944536165109</v>
      </c>
      <c r="AP23" s="81">
        <v>25.255552575774686</v>
      </c>
      <c r="AQ23" s="72">
        <v>73.900000000000006</v>
      </c>
      <c r="AR23" s="72">
        <v>74</v>
      </c>
      <c r="AS23" s="72">
        <v>77.7</v>
      </c>
      <c r="AT23" s="73">
        <v>103413</v>
      </c>
      <c r="AU23" s="73">
        <v>35345</v>
      </c>
      <c r="AV23" s="73">
        <v>12492</v>
      </c>
      <c r="AW23" s="73">
        <v>5651</v>
      </c>
      <c r="AX23" s="73">
        <v>6841</v>
      </c>
      <c r="AY23" s="73">
        <v>71939</v>
      </c>
      <c r="AZ23" s="73">
        <v>160012</v>
      </c>
      <c r="BA23" s="73">
        <v>167631.63908657801</v>
      </c>
      <c r="BB23" s="89">
        <v>2914</v>
      </c>
      <c r="BC23" s="89">
        <v>2264</v>
      </c>
      <c r="BD23" s="89">
        <v>3260</v>
      </c>
      <c r="BE23" s="89">
        <v>606</v>
      </c>
      <c r="BF23" s="70">
        <v>8.4250205253351869</v>
      </c>
    </row>
    <row r="24" spans="1:58" ht="12" customHeight="1" x14ac:dyDescent="0.2">
      <c r="A24" s="1"/>
      <c r="B24" s="28" t="s">
        <v>61</v>
      </c>
      <c r="C24" s="75">
        <v>56</v>
      </c>
      <c r="D24" s="75">
        <v>53.2</v>
      </c>
      <c r="E24" s="75">
        <v>45.8</v>
      </c>
      <c r="F24" s="75" t="s">
        <v>48</v>
      </c>
      <c r="G24" s="76">
        <v>46.719064450977733</v>
      </c>
      <c r="H24" s="76">
        <v>44.660222498405197</v>
      </c>
      <c r="I24" s="76">
        <v>47.937505156511371</v>
      </c>
      <c r="J24" s="76">
        <v>49.6</v>
      </c>
      <c r="K24" s="66">
        <v>27.295496133424376</v>
      </c>
      <c r="L24" s="66">
        <v>24.478351796134781</v>
      </c>
      <c r="M24" s="66">
        <v>19.886566633388096</v>
      </c>
      <c r="N24" s="75" t="s">
        <v>48</v>
      </c>
      <c r="O24" s="77">
        <v>20.971497578574461</v>
      </c>
      <c r="P24" s="77">
        <v>21.917518661233171</v>
      </c>
      <c r="Q24" s="77">
        <v>24.741296279755765</v>
      </c>
      <c r="R24" s="66">
        <v>28.786997276752494</v>
      </c>
      <c r="S24" s="66">
        <v>30.9</v>
      </c>
      <c r="T24" s="75" t="s">
        <v>48</v>
      </c>
      <c r="U24" s="78">
        <v>27.86815655852045</v>
      </c>
      <c r="V24" s="78">
        <v>26.688006580452296</v>
      </c>
      <c r="W24" s="78">
        <v>33.099300490403124</v>
      </c>
      <c r="X24" s="66">
        <v>11.503039044165849</v>
      </c>
      <c r="Y24" s="66">
        <v>3.9821729900374851</v>
      </c>
      <c r="Z24" s="66">
        <v>14.5</v>
      </c>
      <c r="AA24" s="75" t="s">
        <v>48</v>
      </c>
      <c r="AB24" s="79">
        <v>8.4495806512085103</v>
      </c>
      <c r="AC24" s="88">
        <v>9.4874813340602504</v>
      </c>
      <c r="AD24" s="79">
        <v>10.819748507141059</v>
      </c>
      <c r="AE24" s="80">
        <v>1</v>
      </c>
      <c r="AF24" s="80">
        <v>2</v>
      </c>
      <c r="AG24" s="80">
        <v>2</v>
      </c>
      <c r="AH24" s="80">
        <v>33</v>
      </c>
      <c r="AI24" s="80" t="s">
        <v>48</v>
      </c>
      <c r="AJ24" s="70">
        <v>40.29</v>
      </c>
      <c r="AK24" s="70">
        <v>59.71</v>
      </c>
      <c r="AL24" s="70">
        <v>25.824354689942712</v>
      </c>
      <c r="AM24" s="70">
        <v>27.486898873926695</v>
      </c>
      <c r="AN24" s="70">
        <v>25.99088056331281</v>
      </c>
      <c r="AO24" s="81">
        <v>26.842398717074111</v>
      </c>
      <c r="AP24" s="81">
        <v>24.75548554310657</v>
      </c>
      <c r="AQ24" s="72">
        <v>77.3</v>
      </c>
      <c r="AR24" s="72">
        <v>76</v>
      </c>
      <c r="AS24" s="72">
        <v>81.2</v>
      </c>
      <c r="AT24" s="73">
        <v>71518</v>
      </c>
      <c r="AU24" s="73">
        <v>21876</v>
      </c>
      <c r="AV24" s="73">
        <v>6927</v>
      </c>
      <c r="AW24" s="73">
        <v>3387</v>
      </c>
      <c r="AX24" s="73">
        <v>3540</v>
      </c>
      <c r="AY24" s="73">
        <v>43095</v>
      </c>
      <c r="AZ24" s="73">
        <v>120445</v>
      </c>
      <c r="BA24" s="73">
        <v>123764.53421406</v>
      </c>
      <c r="BB24" s="89">
        <v>1240</v>
      </c>
      <c r="BC24" s="89">
        <v>1382</v>
      </c>
      <c r="BD24" s="89">
        <v>2336</v>
      </c>
      <c r="BE24" s="89">
        <v>745</v>
      </c>
      <c r="BF24" s="70">
        <v>7.0852284587710406</v>
      </c>
    </row>
    <row r="25" spans="1:58" ht="12" customHeight="1" x14ac:dyDescent="0.2">
      <c r="A25" s="1"/>
      <c r="B25" s="28" t="s">
        <v>62</v>
      </c>
      <c r="C25" s="75" t="s">
        <v>48</v>
      </c>
      <c r="D25" s="75">
        <v>60.7</v>
      </c>
      <c r="E25" s="75">
        <v>57.2</v>
      </c>
      <c r="F25" s="75" t="s">
        <v>48</v>
      </c>
      <c r="G25" s="75" t="s">
        <v>48</v>
      </c>
      <c r="H25" s="75" t="s">
        <v>48</v>
      </c>
      <c r="I25" s="75" t="s">
        <v>48</v>
      </c>
      <c r="J25" s="75" t="s">
        <v>48</v>
      </c>
      <c r="K25" s="75" t="s">
        <v>48</v>
      </c>
      <c r="L25" s="66">
        <v>29.406363556630001</v>
      </c>
      <c r="M25" s="66">
        <v>28.507411484634599</v>
      </c>
      <c r="N25" s="75" t="s">
        <v>48</v>
      </c>
      <c r="O25" s="75" t="s">
        <v>48</v>
      </c>
      <c r="R25" s="66">
        <v>36.316111720149287</v>
      </c>
      <c r="S25" s="66">
        <v>38</v>
      </c>
      <c r="T25" s="75" t="s">
        <v>48</v>
      </c>
      <c r="U25" s="75" t="s">
        <v>48</v>
      </c>
      <c r="V25" s="75" t="s">
        <v>48</v>
      </c>
      <c r="W25" s="75" t="s">
        <v>48</v>
      </c>
      <c r="X25" s="75" t="s">
        <v>48</v>
      </c>
      <c r="Y25" s="66">
        <v>11.257303771741622</v>
      </c>
      <c r="Z25" s="66">
        <v>11.8</v>
      </c>
      <c r="AA25" s="75" t="s">
        <v>48</v>
      </c>
      <c r="AB25" s="75" t="s">
        <v>48</v>
      </c>
      <c r="AC25" s="75" t="s">
        <v>48</v>
      </c>
      <c r="AD25" s="75" t="s">
        <v>48</v>
      </c>
      <c r="AE25" s="75">
        <v>0</v>
      </c>
      <c r="AF25" s="75">
        <v>1</v>
      </c>
      <c r="AG25" s="75">
        <v>6</v>
      </c>
      <c r="AH25" s="75">
        <v>36</v>
      </c>
      <c r="AI25" s="80" t="s">
        <v>48</v>
      </c>
      <c r="AJ25" s="70">
        <v>36.840000000000003</v>
      </c>
      <c r="AK25" s="70">
        <v>63.16</v>
      </c>
      <c r="AL25" s="72" t="s">
        <v>48</v>
      </c>
      <c r="AM25" s="82">
        <v>26.957716800317112</v>
      </c>
      <c r="AN25" s="82">
        <v>22.13372423721616</v>
      </c>
      <c r="AO25" s="72" t="s">
        <v>48</v>
      </c>
      <c r="AP25" s="72" t="s">
        <v>48</v>
      </c>
      <c r="AQ25" s="72" t="s">
        <v>48</v>
      </c>
      <c r="AR25" s="72" t="s">
        <v>48</v>
      </c>
      <c r="AS25" s="72" t="s">
        <v>48</v>
      </c>
      <c r="AT25" s="73">
        <v>562032</v>
      </c>
      <c r="AU25" s="73">
        <v>155203</v>
      </c>
      <c r="AV25" s="73">
        <v>49061</v>
      </c>
      <c r="AW25" s="73">
        <v>23030</v>
      </c>
      <c r="AX25" s="73">
        <v>26031</v>
      </c>
      <c r="AY25" s="73">
        <v>636439</v>
      </c>
      <c r="AZ25" s="73">
        <v>1051564</v>
      </c>
      <c r="BA25" s="73">
        <v>1109948.11292759</v>
      </c>
      <c r="BB25" s="90">
        <v>8198</v>
      </c>
      <c r="BC25" s="90">
        <v>9624</v>
      </c>
      <c r="BD25" s="89">
        <f>BD26+BD27</f>
        <v>16266</v>
      </c>
      <c r="BE25" s="89">
        <f>BE26+BE27</f>
        <v>4257</v>
      </c>
      <c r="BF25" s="70">
        <v>8.2204743570704597</v>
      </c>
    </row>
    <row r="26" spans="1:58" ht="12" customHeight="1" x14ac:dyDescent="0.25">
      <c r="A26" s="1"/>
      <c r="B26" s="28" t="s">
        <v>63</v>
      </c>
      <c r="C26" s="75">
        <v>64.7</v>
      </c>
      <c r="D26" s="75">
        <v>60.2</v>
      </c>
      <c r="E26" s="75">
        <v>56.6</v>
      </c>
      <c r="F26" s="75" t="s">
        <v>48</v>
      </c>
      <c r="G26" s="83">
        <v>55.967342441049148</v>
      </c>
      <c r="H26" s="66">
        <v>56.339401830901679</v>
      </c>
      <c r="I26" s="66">
        <v>54.613746501334859</v>
      </c>
      <c r="J26" s="66">
        <v>52.5</v>
      </c>
      <c r="K26" s="66">
        <v>28.291045151682521</v>
      </c>
      <c r="L26" s="66">
        <v>28.929331395384281</v>
      </c>
      <c r="M26" s="66">
        <v>28.22524942260954</v>
      </c>
      <c r="N26" s="75" t="s">
        <v>48</v>
      </c>
      <c r="O26" s="77">
        <v>24.405133261757658</v>
      </c>
      <c r="P26" s="66">
        <v>27.320067916924529</v>
      </c>
      <c r="Q26" s="66">
        <v>25.972698848731962</v>
      </c>
      <c r="R26" s="66">
        <v>36.350826605538259</v>
      </c>
      <c r="S26" s="66">
        <v>37.200000000000003</v>
      </c>
      <c r="T26" s="75" t="s">
        <v>48</v>
      </c>
      <c r="U26" s="84">
        <v>33.878766750070689</v>
      </c>
      <c r="V26" s="66">
        <v>36.10487812467489</v>
      </c>
      <c r="W26" s="66">
        <v>34.638643904885342</v>
      </c>
      <c r="X26" s="66">
        <v>10.814308665465127</v>
      </c>
      <c r="Y26" s="66">
        <v>11.601484180428693</v>
      </c>
      <c r="Z26" s="66">
        <v>11.6</v>
      </c>
      <c r="AA26" s="75" t="s">
        <v>48</v>
      </c>
      <c r="AB26" s="79">
        <v>9.0067578615806561</v>
      </c>
      <c r="AC26" s="88">
        <v>9.8706341478140445</v>
      </c>
      <c r="AD26" s="75">
        <v>11.3</v>
      </c>
      <c r="AE26" s="75">
        <v>0</v>
      </c>
      <c r="AF26" s="75">
        <v>9</v>
      </c>
      <c r="AG26" s="75">
        <v>11</v>
      </c>
      <c r="AH26" s="75">
        <v>108</v>
      </c>
      <c r="AI26" s="80" t="s">
        <v>48</v>
      </c>
      <c r="AJ26" s="70">
        <v>43.45</v>
      </c>
      <c r="AK26" s="70">
        <v>56.55</v>
      </c>
      <c r="AL26" s="70">
        <v>26.649436677310824</v>
      </c>
      <c r="AM26" s="70">
        <v>26.641081614939264</v>
      </c>
      <c r="AN26" s="70">
        <v>21.450728851262792</v>
      </c>
      <c r="AO26" s="81">
        <v>21.251877292076745</v>
      </c>
      <c r="AP26" s="81">
        <v>19.260095468400582</v>
      </c>
      <c r="AQ26" s="72">
        <v>72.2</v>
      </c>
      <c r="AR26" s="72">
        <v>86.2</v>
      </c>
      <c r="AS26" s="72">
        <v>85.7</v>
      </c>
      <c r="AT26" s="73">
        <v>503122</v>
      </c>
      <c r="AU26" s="73">
        <v>130260</v>
      </c>
      <c r="AV26" s="73">
        <v>39161</v>
      </c>
      <c r="AW26" s="73">
        <v>17922</v>
      </c>
      <c r="AX26" s="73">
        <v>21239</v>
      </c>
      <c r="AY26" s="73" t="s">
        <v>48</v>
      </c>
      <c r="AZ26" s="73">
        <v>949969</v>
      </c>
      <c r="BA26" s="73" t="s">
        <v>48</v>
      </c>
      <c r="BB26" s="89">
        <v>7005</v>
      </c>
      <c r="BC26" s="89">
        <v>8399</v>
      </c>
      <c r="BD26" s="90">
        <v>13975</v>
      </c>
      <c r="BE26" s="90">
        <v>3651</v>
      </c>
      <c r="BF26" s="70" t="s">
        <v>48</v>
      </c>
    </row>
    <row r="27" spans="1:58" ht="12" customHeight="1" x14ac:dyDescent="0.25">
      <c r="A27" s="1"/>
      <c r="B27" s="28" t="s">
        <v>64</v>
      </c>
      <c r="C27" s="75">
        <v>66.2</v>
      </c>
      <c r="D27" s="75">
        <v>65.7</v>
      </c>
      <c r="E27" s="75">
        <v>64.2</v>
      </c>
      <c r="F27" s="75" t="s">
        <v>48</v>
      </c>
      <c r="G27" s="83">
        <v>57.535232517259296</v>
      </c>
      <c r="H27" s="83">
        <v>56.198143027741963</v>
      </c>
      <c r="I27" s="83">
        <v>56.223051174495517</v>
      </c>
      <c r="J27" s="83">
        <v>56.100000000000009</v>
      </c>
      <c r="K27" s="66">
        <v>33.5</v>
      </c>
      <c r="L27" s="66">
        <v>33.962609611008325</v>
      </c>
      <c r="M27" s="66">
        <v>31.499013911651414</v>
      </c>
      <c r="N27" s="75" t="s">
        <v>48</v>
      </c>
      <c r="O27" s="77">
        <v>28.87030120198294</v>
      </c>
      <c r="P27" s="77">
        <v>28.307693161800319</v>
      </c>
      <c r="Q27" s="77">
        <v>27.890657145736846</v>
      </c>
      <c r="R27" s="66">
        <v>35.984541707828932</v>
      </c>
      <c r="S27" s="66">
        <v>46</v>
      </c>
      <c r="T27" s="75" t="s">
        <v>48</v>
      </c>
      <c r="U27" s="84">
        <v>31.390259553767809</v>
      </c>
      <c r="V27" s="84">
        <v>36.758255595687181</v>
      </c>
      <c r="W27" s="84">
        <v>35.019502013122796</v>
      </c>
      <c r="X27" s="66">
        <v>13.7</v>
      </c>
      <c r="Y27" s="66">
        <v>7.7831674526670174</v>
      </c>
      <c r="Z27" s="66">
        <v>13.7</v>
      </c>
      <c r="AA27" s="75" t="s">
        <v>48</v>
      </c>
      <c r="AB27" s="79">
        <v>10.018636601436601</v>
      </c>
      <c r="AC27" s="88">
        <v>6.089730447583011</v>
      </c>
      <c r="AD27" s="79">
        <v>12.242411619169802</v>
      </c>
      <c r="AE27" s="75">
        <v>0</v>
      </c>
      <c r="AF27" s="75">
        <v>8</v>
      </c>
      <c r="AG27" s="75">
        <v>5</v>
      </c>
      <c r="AH27" s="75">
        <v>40</v>
      </c>
      <c r="AI27" s="80" t="s">
        <v>48</v>
      </c>
      <c r="AJ27" s="70">
        <v>46.13</v>
      </c>
      <c r="AK27" s="70">
        <v>53.87</v>
      </c>
      <c r="AL27" s="70">
        <v>33.299999999999997</v>
      </c>
      <c r="AM27" s="70">
        <v>29.217203749274713</v>
      </c>
      <c r="AN27" s="70">
        <v>27.107820322870637</v>
      </c>
      <c r="AO27" s="81">
        <v>24.826561669364764</v>
      </c>
      <c r="AP27" s="81">
        <v>26.623973689284629</v>
      </c>
      <c r="AQ27" s="72">
        <v>83.1</v>
      </c>
      <c r="AR27" s="72">
        <v>71.3</v>
      </c>
      <c r="AS27" s="72">
        <v>83.8</v>
      </c>
      <c r="AT27" s="73">
        <v>58910</v>
      </c>
      <c r="AU27" s="73">
        <v>24943</v>
      </c>
      <c r="AV27" s="73">
        <v>9900</v>
      </c>
      <c r="AW27" s="73">
        <v>5108</v>
      </c>
      <c r="AX27" s="73">
        <v>4792</v>
      </c>
      <c r="AY27" s="73" t="s">
        <v>48</v>
      </c>
      <c r="AZ27" s="73">
        <v>101595</v>
      </c>
      <c r="BA27" s="73" t="s">
        <v>48</v>
      </c>
      <c r="BB27" s="89">
        <v>1193</v>
      </c>
      <c r="BC27" s="89">
        <v>1225</v>
      </c>
      <c r="BD27" s="89">
        <v>2291</v>
      </c>
      <c r="BE27" s="89">
        <v>606</v>
      </c>
      <c r="BF27" s="70" t="s">
        <v>48</v>
      </c>
    </row>
    <row r="28" spans="1:58" ht="12" customHeight="1" x14ac:dyDescent="0.25">
      <c r="A28" s="1"/>
      <c r="B28" s="28" t="s">
        <v>65</v>
      </c>
      <c r="C28" s="75">
        <v>57.5</v>
      </c>
      <c r="D28" s="75">
        <v>52.2</v>
      </c>
      <c r="E28" s="75">
        <v>43.3</v>
      </c>
      <c r="F28" s="75" t="s">
        <v>48</v>
      </c>
      <c r="G28" s="76">
        <v>39.978667094375147</v>
      </c>
      <c r="H28" s="83">
        <v>54.229257192830602</v>
      </c>
      <c r="I28" s="83">
        <v>53.236599230135795</v>
      </c>
      <c r="J28" s="83">
        <v>47.8</v>
      </c>
      <c r="K28" s="66">
        <v>22.190493027581461</v>
      </c>
      <c r="L28" s="66">
        <v>24.919999245833335</v>
      </c>
      <c r="M28" s="66">
        <v>21.762460172787833</v>
      </c>
      <c r="N28" s="75" t="s">
        <v>48</v>
      </c>
      <c r="O28" s="77">
        <v>18.864699003082492</v>
      </c>
      <c r="P28" s="77">
        <v>26.749478180801432</v>
      </c>
      <c r="Q28" s="77">
        <v>26.718468703948407</v>
      </c>
      <c r="R28" s="66">
        <v>34.721346908339996</v>
      </c>
      <c r="S28" s="66">
        <v>32</v>
      </c>
      <c r="T28" s="75" t="s">
        <v>48</v>
      </c>
      <c r="U28" s="78">
        <v>26.796207448509385</v>
      </c>
      <c r="V28" s="84">
        <v>37.41029006773433</v>
      </c>
      <c r="W28" s="84">
        <v>37.862066506218007</v>
      </c>
      <c r="X28" s="66">
        <v>14.367517968651217</v>
      </c>
      <c r="Y28" s="66">
        <v>11.092433254322298</v>
      </c>
      <c r="Z28" s="66">
        <v>11.6</v>
      </c>
      <c r="AA28" s="75" t="s">
        <v>48</v>
      </c>
      <c r="AB28" s="79">
        <v>10.477795311758655</v>
      </c>
      <c r="AC28" s="88">
        <v>13.568283525115724</v>
      </c>
      <c r="AD28" s="79">
        <v>16.591764043669958</v>
      </c>
      <c r="AE28" s="75">
        <v>0</v>
      </c>
      <c r="AF28" s="75">
        <v>3</v>
      </c>
      <c r="AG28" s="75">
        <v>1</v>
      </c>
      <c r="AH28" s="75">
        <v>7</v>
      </c>
      <c r="AI28" s="80" t="s">
        <v>48</v>
      </c>
      <c r="AJ28" s="70">
        <v>48.03</v>
      </c>
      <c r="AK28" s="70">
        <v>51.97</v>
      </c>
      <c r="AL28" s="70">
        <v>52.111337796785001</v>
      </c>
      <c r="AM28" s="70">
        <v>48.587544889698734</v>
      </c>
      <c r="AN28" s="70">
        <v>41.394504561215676</v>
      </c>
      <c r="AO28" s="81">
        <v>39.04519621008096</v>
      </c>
      <c r="AP28" s="81">
        <v>44.206007848923271</v>
      </c>
      <c r="AQ28" s="72">
        <v>46.8</v>
      </c>
      <c r="AR28" s="72">
        <v>45.7</v>
      </c>
      <c r="AS28" s="72">
        <v>53</v>
      </c>
      <c r="AT28" s="73">
        <v>32836</v>
      </c>
      <c r="AU28" s="73">
        <v>8754</v>
      </c>
      <c r="AV28" s="73">
        <v>2626</v>
      </c>
      <c r="AW28" s="73">
        <v>1531</v>
      </c>
      <c r="AX28" s="73">
        <v>1095</v>
      </c>
      <c r="AY28" s="73">
        <v>31962</v>
      </c>
      <c r="AZ28" s="73">
        <v>70394</v>
      </c>
      <c r="BA28" s="73">
        <v>77260.0420644431</v>
      </c>
      <c r="BB28" s="89">
        <v>883</v>
      </c>
      <c r="BC28" s="89">
        <v>1262</v>
      </c>
      <c r="BD28" s="89">
        <v>1861</v>
      </c>
      <c r="BE28" s="89">
        <v>520</v>
      </c>
      <c r="BF28" s="70">
        <v>6.9065455537148264</v>
      </c>
    </row>
    <row r="29" spans="1:58" ht="12" customHeight="1" x14ac:dyDescent="0.2">
      <c r="A29" s="1"/>
      <c r="B29" s="28" t="s">
        <v>66</v>
      </c>
      <c r="C29" s="75">
        <v>65.900000000000006</v>
      </c>
      <c r="D29" s="75">
        <v>58.5</v>
      </c>
      <c r="E29" s="75">
        <v>61.9</v>
      </c>
      <c r="F29" s="75" t="s">
        <v>48</v>
      </c>
      <c r="G29" s="76">
        <v>70.565049968277705</v>
      </c>
      <c r="H29" s="76">
        <v>65.572440396774311</v>
      </c>
      <c r="I29" s="76">
        <v>59.481462720182599</v>
      </c>
      <c r="J29" s="76">
        <v>57.499999999999993</v>
      </c>
      <c r="K29" s="66">
        <v>35.69170408142169</v>
      </c>
      <c r="L29" s="66">
        <v>30.347836250561567</v>
      </c>
      <c r="M29" s="66">
        <v>31.153878592563586</v>
      </c>
      <c r="N29" s="75" t="s">
        <v>48</v>
      </c>
      <c r="O29" s="77">
        <v>43.72227285223552</v>
      </c>
      <c r="P29" s="77">
        <v>32.453574545757355</v>
      </c>
      <c r="Q29" s="77">
        <v>34.1445763395296</v>
      </c>
      <c r="R29" s="66">
        <v>36.776483673746874</v>
      </c>
      <c r="S29" s="66">
        <v>47.9</v>
      </c>
      <c r="T29" s="75" t="s">
        <v>48</v>
      </c>
      <c r="U29" s="78">
        <v>43.050402586886825</v>
      </c>
      <c r="V29" s="78">
        <v>42.269523665028352</v>
      </c>
      <c r="W29" s="78">
        <v>38.933516513005927</v>
      </c>
      <c r="X29" s="66">
        <v>13.316688318144394</v>
      </c>
      <c r="Y29" s="66">
        <v>12.465530868961627</v>
      </c>
      <c r="Z29" s="66">
        <v>16.399999999999999</v>
      </c>
      <c r="AA29" s="75" t="s">
        <v>48</v>
      </c>
      <c r="AB29" s="79">
        <v>12.599476655230468</v>
      </c>
      <c r="AC29" s="88">
        <v>16.581630872658231</v>
      </c>
      <c r="AD29" s="79">
        <v>15.522137044639402</v>
      </c>
      <c r="AE29" s="75">
        <v>1</v>
      </c>
      <c r="AF29" s="75">
        <v>2</v>
      </c>
      <c r="AG29" s="75">
        <v>1</v>
      </c>
      <c r="AH29" s="75">
        <v>17</v>
      </c>
      <c r="AI29" s="80" t="s">
        <v>48</v>
      </c>
      <c r="AJ29" s="70">
        <v>53.15</v>
      </c>
      <c r="AK29" s="70">
        <v>46.85</v>
      </c>
      <c r="AL29" s="70">
        <v>44.855737441026747</v>
      </c>
      <c r="AM29" s="70">
        <v>41.590349023460632</v>
      </c>
      <c r="AN29" s="70">
        <v>43.171061749018413</v>
      </c>
      <c r="AO29" s="81">
        <v>43.809626924590866</v>
      </c>
      <c r="AP29" s="81">
        <v>44.14250088685791</v>
      </c>
      <c r="AQ29" s="72">
        <v>82.7</v>
      </c>
      <c r="AR29" s="72">
        <v>78.8</v>
      </c>
      <c r="AS29" s="72">
        <v>95.8</v>
      </c>
      <c r="AT29" s="73">
        <v>2829</v>
      </c>
      <c r="AU29" s="73">
        <v>1097</v>
      </c>
      <c r="AV29" s="73">
        <v>529</v>
      </c>
      <c r="AW29" s="73">
        <v>384</v>
      </c>
      <c r="AX29" s="73">
        <v>145</v>
      </c>
      <c r="AY29" s="73">
        <v>4788</v>
      </c>
      <c r="AZ29" s="73">
        <v>12240</v>
      </c>
      <c r="BA29" s="73">
        <v>13805.1299609909</v>
      </c>
      <c r="BB29" s="89">
        <v>253</v>
      </c>
      <c r="BC29" s="89">
        <v>199</v>
      </c>
      <c r="BD29" s="89">
        <v>539</v>
      </c>
      <c r="BE29" s="89">
        <v>128</v>
      </c>
      <c r="BF29" s="70">
        <v>11.010399788303753</v>
      </c>
    </row>
    <row r="30" spans="1:58" ht="12" customHeight="1" x14ac:dyDescent="0.2">
      <c r="A30" s="1"/>
      <c r="B30" s="28" t="s">
        <v>67</v>
      </c>
      <c r="C30" s="75">
        <v>60.2</v>
      </c>
      <c r="D30" s="75">
        <v>63.1</v>
      </c>
      <c r="E30" s="75">
        <v>50.6</v>
      </c>
      <c r="F30" s="75" t="s">
        <v>48</v>
      </c>
      <c r="G30" s="76">
        <v>58.688125221961762</v>
      </c>
      <c r="H30" s="76">
        <v>60.84602034390695</v>
      </c>
      <c r="I30" s="76">
        <v>56.643173610694596</v>
      </c>
      <c r="J30" s="76">
        <v>54</v>
      </c>
      <c r="K30" s="66">
        <v>33.702075608345787</v>
      </c>
      <c r="L30" s="66">
        <v>35.5595338295186</v>
      </c>
      <c r="M30" s="66">
        <v>29.23243443952175</v>
      </c>
      <c r="N30" s="75" t="s">
        <v>48</v>
      </c>
      <c r="O30" s="77">
        <v>39.047534874090637</v>
      </c>
      <c r="P30" s="77">
        <v>31.59608417257968</v>
      </c>
      <c r="Q30" s="77">
        <v>35.026095648463809</v>
      </c>
      <c r="R30" s="66">
        <v>35.75077571864729</v>
      </c>
      <c r="S30" s="66">
        <v>31.3</v>
      </c>
      <c r="T30" s="75" t="s">
        <v>48</v>
      </c>
      <c r="U30" s="78">
        <v>36.631337718848798</v>
      </c>
      <c r="V30" s="78">
        <v>34.901615998718611</v>
      </c>
      <c r="W30" s="78">
        <v>34.069621679449426</v>
      </c>
      <c r="X30" s="66">
        <v>12.505975085479109</v>
      </c>
      <c r="Y30" s="66">
        <v>10.492150171729794</v>
      </c>
      <c r="Z30" s="66">
        <v>13</v>
      </c>
      <c r="AA30" s="75" t="s">
        <v>48</v>
      </c>
      <c r="AB30" s="79">
        <v>10.345804647007126</v>
      </c>
      <c r="AC30" s="88">
        <v>14.075204988468313</v>
      </c>
      <c r="AD30" s="79">
        <v>11.832207976283527</v>
      </c>
      <c r="AE30" s="75">
        <v>0</v>
      </c>
      <c r="AF30" s="75">
        <v>3</v>
      </c>
      <c r="AG30" s="75">
        <v>4</v>
      </c>
      <c r="AH30" s="75">
        <v>22</v>
      </c>
      <c r="AI30" s="80" t="s">
        <v>48</v>
      </c>
      <c r="AJ30" s="70">
        <v>49.26</v>
      </c>
      <c r="AK30" s="70">
        <v>50.74</v>
      </c>
      <c r="AL30" s="70">
        <v>26.906827494712005</v>
      </c>
      <c r="AM30" s="70">
        <v>26.419836358888716</v>
      </c>
      <c r="AN30" s="70">
        <v>26.403412440784798</v>
      </c>
      <c r="AO30" s="81">
        <v>23.670372355914555</v>
      </c>
      <c r="AP30" s="81">
        <v>24.633170008190255</v>
      </c>
      <c r="AQ30" s="72">
        <v>77.099999999999994</v>
      </c>
      <c r="AR30" s="72">
        <v>75.400000000000006</v>
      </c>
      <c r="AS30" s="72">
        <v>84.5</v>
      </c>
      <c r="AT30" s="73">
        <v>10672</v>
      </c>
      <c r="AU30" s="73">
        <v>5501</v>
      </c>
      <c r="AV30" s="73">
        <v>2164</v>
      </c>
      <c r="AW30" s="73">
        <v>1181</v>
      </c>
      <c r="AX30" s="73">
        <v>983</v>
      </c>
      <c r="AY30" s="73">
        <v>11519</v>
      </c>
      <c r="AZ30" s="73">
        <v>20372</v>
      </c>
      <c r="BA30" s="73">
        <v>21067.094632172098</v>
      </c>
      <c r="BB30" s="89">
        <v>330</v>
      </c>
      <c r="BC30" s="89">
        <v>279</v>
      </c>
      <c r="BD30" s="89">
        <v>374</v>
      </c>
      <c r="BE30" s="89">
        <v>318</v>
      </c>
      <c r="BF30" s="70">
        <v>12.013996444174344</v>
      </c>
    </row>
    <row r="31" spans="1:58" ht="12" customHeight="1" x14ac:dyDescent="0.2">
      <c r="A31" s="1"/>
      <c r="B31" s="28" t="s">
        <v>68</v>
      </c>
      <c r="C31" s="75">
        <v>74.3</v>
      </c>
      <c r="D31" s="75">
        <v>70.900000000000006</v>
      </c>
      <c r="E31" s="75">
        <v>54.3</v>
      </c>
      <c r="F31" s="75" t="s">
        <v>48</v>
      </c>
      <c r="G31" s="76">
        <v>55.46942911975291</v>
      </c>
      <c r="H31" s="76">
        <v>49.557812648531062</v>
      </c>
      <c r="I31" s="76">
        <v>50.220289811792128</v>
      </c>
      <c r="J31" s="76">
        <v>50.6</v>
      </c>
      <c r="K31" s="66">
        <v>32.673257507422512</v>
      </c>
      <c r="L31" s="66">
        <v>30.087951879762869</v>
      </c>
      <c r="M31" s="66">
        <v>32.064731157519681</v>
      </c>
      <c r="N31" s="75" t="s">
        <v>48</v>
      </c>
      <c r="O31" s="77">
        <v>34.944158901354029</v>
      </c>
      <c r="P31" s="77">
        <v>30.877383406149811</v>
      </c>
      <c r="Q31" s="77">
        <v>29.196448582560052</v>
      </c>
      <c r="R31" s="66">
        <v>42.490234871771086</v>
      </c>
      <c r="S31" s="66">
        <v>33</v>
      </c>
      <c r="T31" s="75" t="s">
        <v>48</v>
      </c>
      <c r="U31" s="78">
        <v>37.253858216068117</v>
      </c>
      <c r="V31" s="78">
        <v>28.563018667746576</v>
      </c>
      <c r="W31" s="78">
        <v>26.789101254236481</v>
      </c>
      <c r="X31" s="66">
        <v>12.66966998551055</v>
      </c>
      <c r="Y31" s="66">
        <v>11.83911523095774</v>
      </c>
      <c r="Z31" s="66">
        <v>20</v>
      </c>
      <c r="AA31" s="75" t="s">
        <v>48</v>
      </c>
      <c r="AB31" s="79">
        <v>21.045565382916092</v>
      </c>
      <c r="AC31" s="88">
        <v>9.0250547021890011</v>
      </c>
      <c r="AD31" s="79">
        <v>16.76275735940197</v>
      </c>
      <c r="AE31" s="75">
        <v>1</v>
      </c>
      <c r="AF31" s="75">
        <v>7</v>
      </c>
      <c r="AG31" s="75">
        <v>2</v>
      </c>
      <c r="AH31" s="75">
        <v>55</v>
      </c>
      <c r="AI31" s="80" t="s">
        <v>48</v>
      </c>
      <c r="AJ31" s="70">
        <v>44.71</v>
      </c>
      <c r="AK31" s="70">
        <v>55.29</v>
      </c>
      <c r="AL31" s="70">
        <v>47.049772673354475</v>
      </c>
      <c r="AM31" s="70">
        <v>42.679815050235604</v>
      </c>
      <c r="AN31" s="70">
        <v>39.697497244475137</v>
      </c>
      <c r="AO31" s="81">
        <v>39.594957076460361</v>
      </c>
      <c r="AP31" s="81">
        <v>38.975508742065863</v>
      </c>
      <c r="AQ31" s="72">
        <v>71.7</v>
      </c>
      <c r="AR31" s="72">
        <v>73.400000000000006</v>
      </c>
      <c r="AS31" s="72">
        <v>92.2</v>
      </c>
      <c r="AT31" s="73">
        <v>11166</v>
      </c>
      <c r="AU31" s="73">
        <v>5318</v>
      </c>
      <c r="AV31" s="73">
        <v>2417</v>
      </c>
      <c r="AW31" s="73">
        <v>1011</v>
      </c>
      <c r="AX31" s="73">
        <v>1406</v>
      </c>
      <c r="AY31" s="73">
        <v>14598</v>
      </c>
      <c r="AZ31" s="73">
        <v>24892</v>
      </c>
      <c r="BA31" s="73">
        <v>26445.517353320101</v>
      </c>
      <c r="BB31" s="89">
        <v>1166</v>
      </c>
      <c r="BC31" s="89">
        <v>749</v>
      </c>
      <c r="BD31" s="89">
        <v>1292</v>
      </c>
      <c r="BE31" s="89">
        <v>72</v>
      </c>
      <c r="BF31" s="70">
        <v>22.782689101915381</v>
      </c>
    </row>
    <row r="32" spans="1:58" ht="12" customHeight="1" x14ac:dyDescent="0.2">
      <c r="A32" s="1"/>
      <c r="B32" s="28" t="s">
        <v>69</v>
      </c>
      <c r="C32" s="75">
        <v>68.2</v>
      </c>
      <c r="D32" s="75">
        <v>67.400000000000006</v>
      </c>
      <c r="E32" s="75">
        <v>63.8</v>
      </c>
      <c r="F32" s="75" t="s">
        <v>48</v>
      </c>
      <c r="G32" s="76">
        <v>53.918370080929101</v>
      </c>
      <c r="H32" s="76">
        <v>55.973465318745752</v>
      </c>
      <c r="I32" s="76">
        <v>48.876746791551781</v>
      </c>
      <c r="J32" s="76">
        <v>48.6</v>
      </c>
      <c r="K32" s="66">
        <v>30.51128158106906</v>
      </c>
      <c r="L32" s="66">
        <v>34.848745601835496</v>
      </c>
      <c r="M32" s="66">
        <v>32.274326077521089</v>
      </c>
      <c r="N32" s="75" t="s">
        <v>48</v>
      </c>
      <c r="O32" s="77">
        <v>24.303969032462053</v>
      </c>
      <c r="P32" s="77">
        <v>24.624768958501253</v>
      </c>
      <c r="Q32" s="77">
        <v>26.344787074748798</v>
      </c>
      <c r="R32" s="66">
        <v>45.68216772028412</v>
      </c>
      <c r="S32" s="66">
        <v>48.1</v>
      </c>
      <c r="T32" s="75" t="s">
        <v>48</v>
      </c>
      <c r="U32" s="78">
        <v>31.748409428848824</v>
      </c>
      <c r="V32" s="78">
        <v>37.21073909087302</v>
      </c>
      <c r="W32" s="78">
        <v>29.432040399425702</v>
      </c>
      <c r="X32" s="66">
        <v>6.4897722311429558</v>
      </c>
      <c r="Y32" s="66">
        <v>6.551829664463539</v>
      </c>
      <c r="Z32" s="66">
        <v>10.8</v>
      </c>
      <c r="AA32" s="75" t="s">
        <v>48</v>
      </c>
      <c r="AB32" s="79">
        <v>10.229758576079155</v>
      </c>
      <c r="AC32" s="88">
        <v>8.5281672866341829</v>
      </c>
      <c r="AD32" s="79">
        <v>6.4752644652320797</v>
      </c>
      <c r="AE32" s="75">
        <v>0</v>
      </c>
      <c r="AF32" s="75">
        <v>13</v>
      </c>
      <c r="AG32" s="75">
        <v>2</v>
      </c>
      <c r="AH32" s="75">
        <v>95</v>
      </c>
      <c r="AI32" s="80" t="s">
        <v>48</v>
      </c>
      <c r="AJ32" s="70">
        <v>44.56</v>
      </c>
      <c r="AK32" s="70">
        <v>55.44</v>
      </c>
      <c r="AL32" s="70">
        <v>31.192609968030798</v>
      </c>
      <c r="AM32" s="70">
        <v>30.808799491320467</v>
      </c>
      <c r="AN32" s="70">
        <v>28.597534221140908</v>
      </c>
      <c r="AO32" s="81">
        <v>28.799199632884793</v>
      </c>
      <c r="AP32" s="81">
        <v>25.133245378382973</v>
      </c>
      <c r="AQ32" s="72">
        <v>69.900000000000006</v>
      </c>
      <c r="AR32" s="72">
        <v>73.599999999999994</v>
      </c>
      <c r="AS32" s="72">
        <v>75.7</v>
      </c>
      <c r="AT32" s="73">
        <v>96776</v>
      </c>
      <c r="AU32" s="73">
        <v>36815</v>
      </c>
      <c r="AV32" s="73">
        <v>12865</v>
      </c>
      <c r="AW32" s="73">
        <v>6152</v>
      </c>
      <c r="AX32" s="73">
        <v>6713</v>
      </c>
      <c r="AY32" s="73">
        <v>82531</v>
      </c>
      <c r="AZ32" s="73">
        <v>168563</v>
      </c>
      <c r="BA32" s="73">
        <v>173476.81598111999</v>
      </c>
      <c r="BB32" s="89">
        <v>2895</v>
      </c>
      <c r="BC32" s="89">
        <v>3014</v>
      </c>
      <c r="BD32" s="89">
        <v>5917</v>
      </c>
      <c r="BE32" s="89">
        <v>1148</v>
      </c>
      <c r="BF32" s="70">
        <v>12.718702424421538</v>
      </c>
    </row>
    <row r="33" spans="1:58" ht="12" customHeight="1" x14ac:dyDescent="0.2">
      <c r="A33" s="1"/>
      <c r="B33" s="28" t="s">
        <v>70</v>
      </c>
      <c r="C33" s="75">
        <v>74.7</v>
      </c>
      <c r="D33" s="75">
        <v>79.099999999999994</v>
      </c>
      <c r="E33" s="75">
        <v>63.4</v>
      </c>
      <c r="F33" s="75" t="s">
        <v>48</v>
      </c>
      <c r="G33" s="76">
        <v>62.199248744284461</v>
      </c>
      <c r="H33" s="76">
        <v>54.446589625932809</v>
      </c>
      <c r="I33" s="76">
        <v>54.683589055877633</v>
      </c>
      <c r="J33" s="76">
        <v>59.9</v>
      </c>
      <c r="K33" s="66">
        <v>40.081964817385099</v>
      </c>
      <c r="L33" s="66">
        <v>42.389326027887982</v>
      </c>
      <c r="M33" s="66">
        <v>40.071150626028896</v>
      </c>
      <c r="N33" s="75" t="s">
        <v>48</v>
      </c>
      <c r="O33" s="77">
        <v>37.287475513535234</v>
      </c>
      <c r="P33" s="77">
        <v>34.129994031370167</v>
      </c>
      <c r="Q33" s="77">
        <v>33.934135430645163</v>
      </c>
      <c r="R33" s="66">
        <v>45.627874726575179</v>
      </c>
      <c r="S33" s="66">
        <v>37.299999999999997</v>
      </c>
      <c r="T33" s="75" t="s">
        <v>48</v>
      </c>
      <c r="U33" s="78">
        <v>38.474890985917668</v>
      </c>
      <c r="V33" s="78">
        <v>31.397754244510693</v>
      </c>
      <c r="W33" s="78">
        <v>27.682543652716003</v>
      </c>
      <c r="X33" s="66">
        <v>21.723458784939488</v>
      </c>
      <c r="Y33" s="66">
        <v>20.001660110896545</v>
      </c>
      <c r="Z33" s="66">
        <v>17.399999999999999</v>
      </c>
      <c r="AA33" s="75" t="s">
        <v>48</v>
      </c>
      <c r="AB33" s="79">
        <v>18.774196838234715</v>
      </c>
      <c r="AC33" s="88">
        <v>7.4018214485509075</v>
      </c>
      <c r="AD33" s="79">
        <v>11.249545793531532</v>
      </c>
      <c r="AE33" s="75">
        <v>1</v>
      </c>
      <c r="AF33" s="75">
        <v>9</v>
      </c>
      <c r="AG33" s="75">
        <v>2</v>
      </c>
      <c r="AH33" s="75">
        <v>66</v>
      </c>
      <c r="AI33" s="80" t="s">
        <v>48</v>
      </c>
      <c r="AJ33" s="70">
        <v>39.75</v>
      </c>
      <c r="AK33" s="70">
        <v>60.25</v>
      </c>
      <c r="AL33" s="70">
        <v>66.291489119724019</v>
      </c>
      <c r="AM33" s="70">
        <v>55.781053546936107</v>
      </c>
      <c r="AN33" s="70">
        <v>58.557350944596564</v>
      </c>
      <c r="AO33" s="81">
        <v>58.032013889528891</v>
      </c>
      <c r="AP33" s="81">
        <v>54.703232893075452</v>
      </c>
      <c r="AQ33" s="72">
        <v>79.400000000000006</v>
      </c>
      <c r="AR33" s="72">
        <v>85.2</v>
      </c>
      <c r="AS33" s="72">
        <v>84</v>
      </c>
      <c r="AT33" s="73">
        <v>74046</v>
      </c>
      <c r="AU33" s="73">
        <v>53806</v>
      </c>
      <c r="AV33" s="73">
        <v>28064</v>
      </c>
      <c r="AW33" s="73">
        <v>11654</v>
      </c>
      <c r="AX33" s="73">
        <v>16410</v>
      </c>
      <c r="AY33" s="73">
        <v>81865</v>
      </c>
      <c r="AZ33" s="73">
        <v>153869</v>
      </c>
      <c r="BA33" s="73">
        <v>160082.023811697</v>
      </c>
      <c r="BB33" s="89">
        <v>2315</v>
      </c>
      <c r="BC33" s="89">
        <v>2000</v>
      </c>
      <c r="BD33" s="89">
        <v>2254</v>
      </c>
      <c r="BE33" s="89">
        <v>427</v>
      </c>
      <c r="BF33" s="70">
        <v>8.4050661527286739</v>
      </c>
    </row>
    <row r="34" spans="1:58" ht="12" customHeight="1" x14ac:dyDescent="0.2">
      <c r="A34" s="1"/>
      <c r="B34" s="28" t="s">
        <v>71</v>
      </c>
      <c r="C34" s="75">
        <v>59.2</v>
      </c>
      <c r="D34" s="75">
        <v>57.1</v>
      </c>
      <c r="E34" s="75">
        <v>55.2</v>
      </c>
      <c r="F34" s="75" t="s">
        <v>48</v>
      </c>
      <c r="G34" s="76">
        <v>52.673716627089142</v>
      </c>
      <c r="H34" s="76">
        <v>56.135476301893618</v>
      </c>
      <c r="I34" s="76">
        <v>54.665675046583438</v>
      </c>
      <c r="J34" s="76">
        <v>53.5</v>
      </c>
      <c r="K34" s="66">
        <v>36.945563739957912</v>
      </c>
      <c r="L34" s="66">
        <v>33.873880429638618</v>
      </c>
      <c r="M34" s="66">
        <v>36.536756195405154</v>
      </c>
      <c r="N34" s="75" t="s">
        <v>48</v>
      </c>
      <c r="O34" s="77">
        <v>26.862528509810389</v>
      </c>
      <c r="P34" s="77">
        <v>31.335933296685354</v>
      </c>
      <c r="Q34" s="77">
        <v>28.704444151149467</v>
      </c>
      <c r="R34" s="66">
        <v>33.3199651539176</v>
      </c>
      <c r="S34" s="66">
        <v>34</v>
      </c>
      <c r="T34" s="75" t="s">
        <v>48</v>
      </c>
      <c r="U34" s="78">
        <v>38.548772473408945</v>
      </c>
      <c r="V34" s="78">
        <v>34.220500792195537</v>
      </c>
      <c r="W34" s="78">
        <v>40.74878211712705</v>
      </c>
      <c r="X34" s="66">
        <v>16.38416252185624</v>
      </c>
      <c r="Y34" s="66">
        <v>16.752650798889363</v>
      </c>
      <c r="Z34" s="66">
        <v>20.2</v>
      </c>
      <c r="AA34" s="75" t="s">
        <v>48</v>
      </c>
      <c r="AB34" s="79">
        <v>11.346603046726035</v>
      </c>
      <c r="AC34" s="88">
        <v>8.1670522939091086</v>
      </c>
      <c r="AD34" s="79">
        <v>10.664145863224276</v>
      </c>
      <c r="AE34" s="75">
        <v>0</v>
      </c>
      <c r="AF34" s="75">
        <v>4</v>
      </c>
      <c r="AG34" s="75">
        <v>2</v>
      </c>
      <c r="AH34" s="75">
        <v>22</v>
      </c>
      <c r="AI34" s="80" t="s">
        <v>48</v>
      </c>
      <c r="AJ34" s="70">
        <v>43.81</v>
      </c>
      <c r="AK34" s="70">
        <v>56.19</v>
      </c>
      <c r="AL34" s="70">
        <v>36.455358382298556</v>
      </c>
      <c r="AM34" s="70">
        <v>38.138689864209788</v>
      </c>
      <c r="AN34" s="70">
        <v>31.939668779160371</v>
      </c>
      <c r="AO34" s="81">
        <v>32.644092887599513</v>
      </c>
      <c r="AP34" s="81">
        <v>29.36744947943405</v>
      </c>
      <c r="AQ34" s="72">
        <v>60.9</v>
      </c>
      <c r="AR34" s="72">
        <v>60.1</v>
      </c>
      <c r="AS34" s="72">
        <v>65.900000000000006</v>
      </c>
      <c r="AT34" s="73">
        <v>32495</v>
      </c>
      <c r="AU34" s="73">
        <v>12550</v>
      </c>
      <c r="AV34" s="73">
        <v>3961</v>
      </c>
      <c r="AW34" s="73">
        <v>1962</v>
      </c>
      <c r="AX34" s="73">
        <v>1999</v>
      </c>
      <c r="AY34" s="73">
        <v>30708</v>
      </c>
      <c r="AZ34" s="73">
        <v>73489</v>
      </c>
      <c r="BA34" s="73">
        <v>76780.665304809896</v>
      </c>
      <c r="BB34" s="89">
        <v>1980</v>
      </c>
      <c r="BC34" s="89">
        <v>1630</v>
      </c>
      <c r="BD34" s="89">
        <v>2655</v>
      </c>
      <c r="BE34" s="89">
        <v>480</v>
      </c>
      <c r="BF34" s="70">
        <v>12.58129238871658</v>
      </c>
    </row>
    <row r="35" spans="1:58" ht="12" customHeight="1" x14ac:dyDescent="0.2">
      <c r="A35" s="1"/>
      <c r="B35" s="28" t="s">
        <v>72</v>
      </c>
      <c r="C35" s="75">
        <v>51.4</v>
      </c>
      <c r="D35" s="75">
        <v>50.9</v>
      </c>
      <c r="E35" s="75">
        <v>47.3</v>
      </c>
      <c r="F35" s="75" t="s">
        <v>48</v>
      </c>
      <c r="G35" s="76">
        <v>56.92089399202105</v>
      </c>
      <c r="H35" s="76">
        <v>47.786899998919864</v>
      </c>
      <c r="I35" s="76">
        <v>44.543188245319406</v>
      </c>
      <c r="J35" s="76">
        <v>39.700000000000003</v>
      </c>
      <c r="K35" s="66">
        <v>27.568400988804214</v>
      </c>
      <c r="L35" s="66">
        <v>30.054099831591433</v>
      </c>
      <c r="M35" s="66">
        <v>26.706185195075463</v>
      </c>
      <c r="N35" s="75" t="s">
        <v>48</v>
      </c>
      <c r="O35" s="77">
        <v>33.025673104614377</v>
      </c>
      <c r="P35" s="77">
        <v>25.251544118070047</v>
      </c>
      <c r="Q35" s="77">
        <v>24.717922977051398</v>
      </c>
      <c r="R35" s="66">
        <v>18.389057019719829</v>
      </c>
      <c r="S35" s="66">
        <v>26.3</v>
      </c>
      <c r="T35" s="75" t="s">
        <v>48</v>
      </c>
      <c r="U35" s="78">
        <v>29.352104624759445</v>
      </c>
      <c r="V35" s="78">
        <v>21.841780631791472</v>
      </c>
      <c r="W35" s="78">
        <v>20.92306970484562</v>
      </c>
      <c r="X35" s="66">
        <v>16.6880039576975</v>
      </c>
      <c r="Y35" s="66">
        <v>11.48865634524318</v>
      </c>
      <c r="Z35" s="66">
        <v>17.5</v>
      </c>
      <c r="AA35" s="75" t="s">
        <v>48</v>
      </c>
      <c r="AB35" s="79">
        <v>11.340317062928309</v>
      </c>
      <c r="AC35" s="88">
        <v>20.46286857085078</v>
      </c>
      <c r="AD35" s="79">
        <v>11.999261658710029</v>
      </c>
      <c r="AE35" s="75">
        <v>0</v>
      </c>
      <c r="AF35" s="75">
        <v>3</v>
      </c>
      <c r="AG35" s="75">
        <v>0</v>
      </c>
      <c r="AH35" s="75">
        <v>10</v>
      </c>
      <c r="AI35" s="80" t="s">
        <v>48</v>
      </c>
      <c r="AJ35" s="70">
        <v>38.07</v>
      </c>
      <c r="AK35" s="70">
        <v>61.93</v>
      </c>
      <c r="AL35" s="70">
        <v>25.348695358611014</v>
      </c>
      <c r="AM35" s="70">
        <v>26.049069755413807</v>
      </c>
      <c r="AN35" s="70">
        <v>22.671287588179492</v>
      </c>
      <c r="AO35" s="81">
        <v>20.681882744696683</v>
      </c>
      <c r="AP35" s="81">
        <v>18.024594982594181</v>
      </c>
      <c r="AQ35" s="72">
        <v>85</v>
      </c>
      <c r="AR35" s="72">
        <v>82.2</v>
      </c>
      <c r="AS35" s="72">
        <v>87.4</v>
      </c>
      <c r="AT35" s="73">
        <v>14846</v>
      </c>
      <c r="AU35" s="73">
        <v>5813</v>
      </c>
      <c r="AV35" s="73">
        <v>2476</v>
      </c>
      <c r="AW35" s="73">
        <v>1342</v>
      </c>
      <c r="AX35" s="73">
        <v>1134</v>
      </c>
      <c r="AY35" s="73">
        <v>20621</v>
      </c>
      <c r="AZ35" s="73">
        <v>38007</v>
      </c>
      <c r="BA35" s="73">
        <v>40065.155816498504</v>
      </c>
      <c r="BB35" s="89">
        <v>267</v>
      </c>
      <c r="BC35" s="89">
        <v>330</v>
      </c>
      <c r="BD35" s="89">
        <v>890</v>
      </c>
      <c r="BE35" s="89">
        <v>196</v>
      </c>
      <c r="BF35" s="70">
        <v>8.7182988030751929</v>
      </c>
    </row>
    <row r="36" spans="1:58" ht="12" customHeight="1" x14ac:dyDescent="0.2">
      <c r="A36" s="1"/>
      <c r="B36" s="28" t="s">
        <v>73</v>
      </c>
      <c r="C36" s="75">
        <v>66</v>
      </c>
      <c r="D36" s="75">
        <v>68.599999999999994</v>
      </c>
      <c r="E36" s="75">
        <v>58</v>
      </c>
      <c r="F36" s="75" t="s">
        <v>48</v>
      </c>
      <c r="G36" s="76">
        <v>54.839787583425569</v>
      </c>
      <c r="H36" s="76">
        <v>55.396276868390693</v>
      </c>
      <c r="I36" s="76">
        <v>60.407191205906777</v>
      </c>
      <c r="J36" s="76">
        <v>56.2</v>
      </c>
      <c r="K36" s="66">
        <v>31.092818886949303</v>
      </c>
      <c r="L36" s="66">
        <v>33.835232421755805</v>
      </c>
      <c r="M36" s="66">
        <v>33.760516079563601</v>
      </c>
      <c r="N36" s="75" t="s">
        <v>48</v>
      </c>
      <c r="O36" s="77">
        <v>25.362638907932649</v>
      </c>
      <c r="P36" s="77">
        <v>29.72876148288141</v>
      </c>
      <c r="Q36" s="77">
        <v>26.4108580457128</v>
      </c>
      <c r="R36" s="66">
        <v>44.507739984928236</v>
      </c>
      <c r="S36" s="66">
        <v>40</v>
      </c>
      <c r="T36" s="75" t="s">
        <v>48</v>
      </c>
      <c r="U36" s="78">
        <v>32.861764797037367</v>
      </c>
      <c r="V36" s="78">
        <v>37.994059190920183</v>
      </c>
      <c r="W36" s="78">
        <v>36.529118390588025</v>
      </c>
      <c r="X36" s="66">
        <v>8.4520999510316042</v>
      </c>
      <c r="Y36" s="66">
        <v>4.799207277600483</v>
      </c>
      <c r="Z36" s="66">
        <v>5.5</v>
      </c>
      <c r="AA36" s="75" t="s">
        <v>48</v>
      </c>
      <c r="AB36" s="79">
        <v>6.3416356143608184</v>
      </c>
      <c r="AC36" s="88">
        <v>5.3989584771413739</v>
      </c>
      <c r="AD36" s="79">
        <v>0.6019315498523109</v>
      </c>
      <c r="AE36" s="75">
        <v>1</v>
      </c>
      <c r="AF36" s="75">
        <v>3</v>
      </c>
      <c r="AG36" s="75">
        <v>1</v>
      </c>
      <c r="AH36" s="75">
        <v>14</v>
      </c>
      <c r="AI36" s="80" t="s">
        <v>48</v>
      </c>
      <c r="AJ36" s="70">
        <v>38.69</v>
      </c>
      <c r="AK36" s="70">
        <v>61.31</v>
      </c>
      <c r="AL36" s="70">
        <v>36.646115679766552</v>
      </c>
      <c r="AM36" s="70">
        <v>34.89586056607844</v>
      </c>
      <c r="AN36" s="70">
        <v>32.197604243479169</v>
      </c>
      <c r="AO36" s="81">
        <v>30.991103930471514</v>
      </c>
      <c r="AP36" s="81">
        <v>30.442037877950405</v>
      </c>
      <c r="AQ36" s="72">
        <v>76.5</v>
      </c>
      <c r="AR36" s="72">
        <v>72</v>
      </c>
      <c r="AS36" s="72">
        <v>78</v>
      </c>
      <c r="AT36" s="73">
        <v>9450</v>
      </c>
      <c r="AU36" s="73">
        <v>3661</v>
      </c>
      <c r="AV36" s="73">
        <v>1379</v>
      </c>
      <c r="AW36" s="73">
        <v>813</v>
      </c>
      <c r="AX36" s="73">
        <v>566</v>
      </c>
      <c r="AY36" s="73">
        <v>13170</v>
      </c>
      <c r="AZ36" s="73">
        <v>21513</v>
      </c>
      <c r="BA36" s="73">
        <v>22211.291996738699</v>
      </c>
      <c r="BB36" s="89">
        <v>465</v>
      </c>
      <c r="BC36" s="89">
        <v>498</v>
      </c>
      <c r="BD36" s="89">
        <v>917</v>
      </c>
      <c r="BE36" s="89">
        <v>195</v>
      </c>
      <c r="BF36" s="85">
        <v>26.981771257970749</v>
      </c>
    </row>
    <row r="37" spans="1:58" ht="12" customHeight="1" x14ac:dyDescent="0.2">
      <c r="A37" s="1"/>
      <c r="B37" s="28" t="s">
        <v>74</v>
      </c>
      <c r="C37" s="75">
        <v>51.1</v>
      </c>
      <c r="D37" s="75">
        <v>50.2</v>
      </c>
      <c r="E37" s="75">
        <v>49.8</v>
      </c>
      <c r="F37" s="75" t="s">
        <v>48</v>
      </c>
      <c r="G37" s="76">
        <v>42.169349585421877</v>
      </c>
      <c r="H37" s="76">
        <v>42.687751937778565</v>
      </c>
      <c r="I37" s="76">
        <v>39.265052921956055</v>
      </c>
      <c r="J37" s="76">
        <v>39.5</v>
      </c>
      <c r="K37" s="66">
        <v>24.426114688401597</v>
      </c>
      <c r="L37" s="66">
        <v>25.165072575806274</v>
      </c>
      <c r="M37" s="66">
        <v>27.974445091633772</v>
      </c>
      <c r="N37" s="75" t="s">
        <v>48</v>
      </c>
      <c r="O37" s="77">
        <v>23.066498151916399</v>
      </c>
      <c r="P37" s="77">
        <v>26.265561361725396</v>
      </c>
      <c r="Q37" s="77">
        <v>20.311594750726499</v>
      </c>
      <c r="R37" s="66">
        <v>32.39266383967383</v>
      </c>
      <c r="S37" s="66">
        <v>33.1</v>
      </c>
      <c r="T37" s="75" t="s">
        <v>48</v>
      </c>
      <c r="U37" s="78">
        <v>27.223276664313889</v>
      </c>
      <c r="V37" s="78">
        <v>22.131211232220632</v>
      </c>
      <c r="W37" s="78">
        <v>23.98898291831598</v>
      </c>
      <c r="X37" s="66">
        <v>21.64407563528118</v>
      </c>
      <c r="Y37" s="66">
        <v>19.717221682608844</v>
      </c>
      <c r="Z37" s="66">
        <v>15.5</v>
      </c>
      <c r="AA37" s="75" t="s">
        <v>48</v>
      </c>
      <c r="AB37" s="79">
        <v>15.541603202679582</v>
      </c>
      <c r="AC37" s="88">
        <v>24.130294642586694</v>
      </c>
      <c r="AD37" s="79">
        <v>12.133762202667876</v>
      </c>
      <c r="AE37" s="75">
        <v>0</v>
      </c>
      <c r="AF37" s="75">
        <v>4</v>
      </c>
      <c r="AG37" s="75">
        <v>1</v>
      </c>
      <c r="AH37" s="75">
        <v>12</v>
      </c>
      <c r="AI37" s="80" t="s">
        <v>48</v>
      </c>
      <c r="AJ37" s="70">
        <v>22.452336839377971</v>
      </c>
      <c r="AK37" s="70">
        <v>24.554949355526368</v>
      </c>
      <c r="AL37" s="70">
        <v>48.296959268427557</v>
      </c>
      <c r="AM37" s="70">
        <v>45.502056673521388</v>
      </c>
      <c r="AN37" s="70">
        <v>42.791076668866324</v>
      </c>
      <c r="AO37" s="81">
        <v>45.058924438501855</v>
      </c>
      <c r="AP37" s="81">
        <v>48.384518020699211</v>
      </c>
      <c r="AQ37" s="72">
        <v>58.2</v>
      </c>
      <c r="AR37" s="72">
        <v>61.4</v>
      </c>
      <c r="AS37" s="72">
        <v>60.6</v>
      </c>
      <c r="AT37" s="73">
        <v>15291</v>
      </c>
      <c r="AU37" s="73">
        <v>4602</v>
      </c>
      <c r="AV37" s="73">
        <v>1666</v>
      </c>
      <c r="AW37" s="73">
        <v>1064</v>
      </c>
      <c r="AX37" s="73">
        <v>602</v>
      </c>
      <c r="AY37" s="73">
        <v>20258</v>
      </c>
      <c r="AZ37" s="73">
        <v>41901</v>
      </c>
      <c r="BA37" s="73">
        <v>45682.917475466202</v>
      </c>
      <c r="BB37" s="89">
        <v>814</v>
      </c>
      <c r="BC37" s="89">
        <v>1215</v>
      </c>
      <c r="BD37" s="89">
        <v>1578</v>
      </c>
      <c r="BE37" s="89">
        <v>653</v>
      </c>
      <c r="BF37" s="70">
        <v>8.572132027476286</v>
      </c>
    </row>
    <row r="38" spans="1:58" ht="12" customHeight="1" x14ac:dyDescent="0.2">
      <c r="A38" s="1"/>
      <c r="B38" s="1" t="s">
        <v>75</v>
      </c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BC38" s="49"/>
      <c r="BD38" s="49"/>
      <c r="BE38" s="49"/>
    </row>
    <row r="39" spans="1:58" ht="12" customHeight="1" x14ac:dyDescent="0.2">
      <c r="A39" s="1"/>
      <c r="B39" s="1" t="s">
        <v>76</v>
      </c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8" ht="12" customHeight="1" x14ac:dyDescent="0.2">
      <c r="A40" s="1"/>
      <c r="B40" s="1" t="s">
        <v>77</v>
      </c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8" ht="12" customHeight="1" x14ac:dyDescent="0.2">
      <c r="A41" s="1"/>
      <c r="B41" s="1" t="s">
        <v>89</v>
      </c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8" ht="12" customHeight="1" x14ac:dyDescent="0.2">
      <c r="A42" s="1"/>
      <c r="B42" s="1" t="s">
        <v>78</v>
      </c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8" ht="12" customHeight="1" x14ac:dyDescent="0.2">
      <c r="A43" s="1"/>
      <c r="B43" s="1" t="s">
        <v>79</v>
      </c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8" ht="12" customHeight="1" x14ac:dyDescent="0.2">
      <c r="A44" s="1"/>
      <c r="B44" s="1" t="s">
        <v>80</v>
      </c>
      <c r="C44" s="29"/>
      <c r="D44" s="29"/>
      <c r="E44" s="29"/>
      <c r="F44" s="29"/>
      <c r="G44" s="29"/>
      <c r="H44" s="29"/>
      <c r="I44" s="29"/>
      <c r="J44" s="29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8" ht="6.75" customHeight="1" x14ac:dyDescent="0.2">
      <c r="A45" s="1"/>
      <c r="B45" s="1"/>
      <c r="C45" s="29"/>
      <c r="D45" s="29"/>
      <c r="E45" s="29"/>
      <c r="F45" s="29"/>
      <c r="G45" s="29"/>
      <c r="H45" s="29"/>
      <c r="I45" s="29"/>
      <c r="J45" s="29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29"/>
      <c r="AF45" s="29"/>
      <c r="AG45" s="29"/>
      <c r="AH45" s="29"/>
      <c r="AI45" s="29"/>
      <c r="AJ45" s="29"/>
      <c r="AK45" s="29"/>
      <c r="AL45" s="31"/>
      <c r="AM45" s="31"/>
      <c r="AN45" s="31"/>
      <c r="AO45" s="31"/>
      <c r="AP45" s="31"/>
      <c r="AQ45" s="32"/>
      <c r="AR45" s="32"/>
      <c r="AS45" s="32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1"/>
    </row>
    <row r="46" spans="1:58" ht="12" customHeight="1" x14ac:dyDescent="0.2">
      <c r="A46" s="1"/>
      <c r="B46" s="34" t="s">
        <v>88</v>
      </c>
      <c r="C46" s="35"/>
      <c r="D46" s="35"/>
      <c r="E46" s="35"/>
      <c r="F46" s="35"/>
      <c r="G46" s="35"/>
      <c r="H46" s="35"/>
      <c r="I46" s="35"/>
      <c r="J46" s="35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0"/>
      <c r="Y46" s="30"/>
      <c r="Z46" s="30"/>
      <c r="AA46" s="30"/>
      <c r="AB46" s="30"/>
      <c r="AC46" s="30"/>
      <c r="AD46" s="30"/>
      <c r="AE46" s="29"/>
      <c r="AF46" s="29"/>
      <c r="AG46" s="29"/>
      <c r="AH46" s="29"/>
      <c r="AI46" s="29"/>
      <c r="AJ46" s="29"/>
      <c r="AK46" s="29"/>
      <c r="AL46" s="31"/>
      <c r="AM46" s="31"/>
      <c r="AN46" s="31"/>
      <c r="AO46" s="31"/>
      <c r="AP46" s="31"/>
      <c r="AQ46" s="32"/>
      <c r="AR46" s="32"/>
      <c r="AS46" s="32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1"/>
    </row>
    <row r="47" spans="1:58" ht="12" customHeight="1" x14ac:dyDescent="0.2">
      <c r="A47" s="1"/>
      <c r="B47" s="37"/>
      <c r="C47" s="38" t="s">
        <v>81</v>
      </c>
      <c r="D47" s="29"/>
      <c r="E47" s="29"/>
      <c r="F47" s="29"/>
      <c r="G47" s="29"/>
      <c r="H47" s="29"/>
      <c r="I47" s="29"/>
      <c r="J47" s="29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29"/>
      <c r="AF47" s="29"/>
      <c r="AG47" s="29"/>
      <c r="AH47" s="29"/>
      <c r="AI47" s="29"/>
      <c r="AJ47" s="29"/>
      <c r="AK47" s="29"/>
      <c r="AL47" s="31"/>
      <c r="AM47" s="31"/>
      <c r="AN47" s="31"/>
      <c r="AO47" s="31"/>
      <c r="AP47" s="31"/>
      <c r="AQ47" s="32"/>
      <c r="AR47" s="32"/>
      <c r="AS47" s="32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1"/>
    </row>
    <row r="48" spans="1:58" ht="12" customHeight="1" x14ac:dyDescent="0.2">
      <c r="A48" s="1"/>
      <c r="B48" s="39"/>
      <c r="C48" s="38" t="s">
        <v>82</v>
      </c>
      <c r="D48" s="29"/>
      <c r="E48" s="29"/>
      <c r="F48" s="29"/>
      <c r="G48" s="29"/>
      <c r="H48" s="29"/>
      <c r="I48" s="29"/>
      <c r="J48" s="29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29"/>
      <c r="AF48" s="29"/>
      <c r="AG48" s="29"/>
      <c r="AH48" s="29"/>
      <c r="AI48" s="29"/>
      <c r="AJ48" s="29"/>
      <c r="AK48" s="29"/>
      <c r="AL48" s="31"/>
      <c r="AM48" s="31"/>
      <c r="AN48" s="31"/>
      <c r="AO48" s="31"/>
      <c r="AP48" s="31"/>
      <c r="AQ48" s="32"/>
      <c r="AR48" s="32"/>
      <c r="AS48" s="32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1"/>
    </row>
    <row r="49" spans="1:58" ht="12" customHeight="1" x14ac:dyDescent="0.2">
      <c r="A49" s="1"/>
      <c r="B49" s="40"/>
      <c r="C49" s="38" t="s">
        <v>83</v>
      </c>
      <c r="D49" s="29"/>
      <c r="E49" s="29"/>
      <c r="F49" s="29"/>
      <c r="G49" s="29"/>
      <c r="H49" s="29"/>
      <c r="I49" s="29"/>
      <c r="J49" s="2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29"/>
      <c r="AF49" s="29"/>
      <c r="AG49" s="29"/>
      <c r="AH49" s="29"/>
      <c r="AI49" s="29"/>
      <c r="AJ49" s="29"/>
      <c r="AK49" s="29"/>
      <c r="AL49" s="31"/>
      <c r="AM49" s="31"/>
      <c r="AN49" s="31"/>
      <c r="AO49" s="31"/>
      <c r="AP49" s="31"/>
      <c r="AQ49" s="32"/>
      <c r="AR49" s="32"/>
      <c r="AS49" s="32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1"/>
    </row>
    <row r="50" spans="1:58" ht="4.5" customHeight="1" x14ac:dyDescent="0.2">
      <c r="A50" s="1"/>
      <c r="B50" s="1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29"/>
      <c r="AF50" s="29"/>
      <c r="AG50" s="29"/>
      <c r="AH50" s="29"/>
      <c r="AI50" s="29"/>
      <c r="AJ50" s="29"/>
      <c r="AK50" s="29"/>
      <c r="AL50" s="31"/>
      <c r="AM50" s="31"/>
      <c r="AN50" s="31"/>
      <c r="AO50" s="31"/>
      <c r="AP50" s="31"/>
      <c r="AQ50" s="32"/>
      <c r="AR50" s="32"/>
      <c r="AS50" s="32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1"/>
    </row>
    <row r="51" spans="1:58" ht="9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8" ht="12" customHeight="1" x14ac:dyDescent="0.2">
      <c r="A52" s="1"/>
      <c r="B52" s="41" t="s">
        <v>84</v>
      </c>
      <c r="C52" s="42">
        <f t="shared" ref="C52" si="0">MIN(C10:C37)</f>
        <v>51.1</v>
      </c>
      <c r="D52" s="43">
        <f>MIN(D10:D37)</f>
        <v>50.2</v>
      </c>
      <c r="E52" s="43">
        <f t="shared" ref="E52:Z52" si="1">MIN(E10:E37)</f>
        <v>43.3</v>
      </c>
      <c r="F52" s="43"/>
      <c r="G52" s="43">
        <f t="shared" ref="G52:J52" si="2">MIN(G10:G37)</f>
        <v>39.978667094375147</v>
      </c>
      <c r="H52" s="43">
        <f t="shared" si="2"/>
        <v>42.687751937778565</v>
      </c>
      <c r="I52" s="43">
        <f t="shared" ref="I52" si="3">MIN(I10:I37)</f>
        <v>39.265052921956055</v>
      </c>
      <c r="J52" s="43">
        <f t="shared" si="2"/>
        <v>35.9</v>
      </c>
      <c r="K52" s="43">
        <f t="shared" si="1"/>
        <v>22.167121045617137</v>
      </c>
      <c r="L52" s="43">
        <f t="shared" si="1"/>
        <v>24.478351796134781</v>
      </c>
      <c r="M52" s="43">
        <f t="shared" si="1"/>
        <v>19.886566633388096</v>
      </c>
      <c r="N52" s="43"/>
      <c r="O52" s="43">
        <f t="shared" ref="O52" si="4">MIN(O10:O37)</f>
        <v>18.864699003082492</v>
      </c>
      <c r="P52" s="43">
        <f>MIN(P10:P37)</f>
        <v>21.917518661233171</v>
      </c>
      <c r="Q52" s="43">
        <f>MIN(Q10:Q37)</f>
        <v>20.311594750726499</v>
      </c>
      <c r="R52" s="43">
        <f t="shared" si="1"/>
        <v>18.389057019719829</v>
      </c>
      <c r="S52" s="43">
        <f t="shared" si="1"/>
        <v>26.3</v>
      </c>
      <c r="T52" s="43"/>
      <c r="U52" s="43">
        <f t="shared" ref="U52" si="5">MIN(U10:U37)</f>
        <v>26.796207448509385</v>
      </c>
      <c r="V52" s="43">
        <f>MIN(V10:V37)</f>
        <v>21.841780631791472</v>
      </c>
      <c r="W52" s="43">
        <f>MIN(W10:W37)</f>
        <v>20.92306970484562</v>
      </c>
      <c r="X52" s="43">
        <f t="shared" si="1"/>
        <v>6.3249840060652947</v>
      </c>
      <c r="Y52" s="43">
        <f t="shared" si="1"/>
        <v>3.9821729900374851</v>
      </c>
      <c r="Z52" s="43">
        <f t="shared" si="1"/>
        <v>5.5</v>
      </c>
      <c r="AA52" s="43"/>
      <c r="AB52" s="43"/>
      <c r="AC52" s="43"/>
      <c r="AD52" s="43"/>
      <c r="AE52" s="44">
        <f>MIN(AE11:AE37)</f>
        <v>0</v>
      </c>
      <c r="AF52" s="44">
        <f t="shared" ref="AF52:AH52" si="6">MIN(AF11:AF37)</f>
        <v>1</v>
      </c>
      <c r="AG52" s="44">
        <f t="shared" si="6"/>
        <v>0</v>
      </c>
      <c r="AH52" s="44">
        <f t="shared" si="6"/>
        <v>6</v>
      </c>
      <c r="AI52" s="44"/>
      <c r="AJ52" s="44"/>
      <c r="AK52" s="44"/>
      <c r="AL52" s="45">
        <f t="shared" ref="AL52:AS52" si="7">MIN(AL10:AL37)</f>
        <v>24.20519614886835</v>
      </c>
      <c r="AM52" s="45">
        <f t="shared" si="7"/>
        <v>22.828767977203288</v>
      </c>
      <c r="AN52" s="45">
        <f>MIN(AN10:AN37)</f>
        <v>20.390934939549862</v>
      </c>
      <c r="AO52" s="45">
        <f t="shared" ref="AO52:AP52" si="8">MIN(AO10:AO37)</f>
        <v>20.681882744696683</v>
      </c>
      <c r="AP52" s="45">
        <f t="shared" si="8"/>
        <v>18.024594982594181</v>
      </c>
      <c r="AQ52" s="45">
        <f t="shared" si="7"/>
        <v>46.8</v>
      </c>
      <c r="AR52" s="45">
        <f t="shared" si="7"/>
        <v>45.7</v>
      </c>
      <c r="AS52" s="45">
        <f t="shared" si="7"/>
        <v>53</v>
      </c>
      <c r="AT52" s="46">
        <f t="shared" ref="AT52:BF52" si="9">MIN(AT11:AT37)</f>
        <v>2829</v>
      </c>
      <c r="AU52" s="46">
        <f t="shared" si="9"/>
        <v>1097</v>
      </c>
      <c r="AV52" s="46">
        <f t="shared" si="9"/>
        <v>529</v>
      </c>
      <c r="AW52" s="46">
        <f t="shared" si="9"/>
        <v>384</v>
      </c>
      <c r="AX52" s="46">
        <f t="shared" si="9"/>
        <v>145</v>
      </c>
      <c r="AY52" s="46">
        <f t="shared" si="9"/>
        <v>4788</v>
      </c>
      <c r="AZ52" s="46">
        <f t="shared" si="9"/>
        <v>12240</v>
      </c>
      <c r="BA52" s="46">
        <f t="shared" si="9"/>
        <v>13805.1299609909</v>
      </c>
      <c r="BB52" s="46">
        <f>MIN(BB11:BB37)</f>
        <v>253</v>
      </c>
      <c r="BC52" s="46">
        <f>MIN(BC11:BC37)</f>
        <v>199</v>
      </c>
      <c r="BD52" s="46">
        <f t="shared" ref="BD52" si="10">MIN(BD11:BD37)</f>
        <v>374</v>
      </c>
      <c r="BE52" s="46">
        <f>MIN(BE11:BE37)</f>
        <v>72</v>
      </c>
      <c r="BF52" s="45">
        <f t="shared" si="9"/>
        <v>6.9065455537148264</v>
      </c>
    </row>
    <row r="53" spans="1:58" ht="12" customHeight="1" x14ac:dyDescent="0.2">
      <c r="A53" s="1"/>
      <c r="B53" s="41" t="s">
        <v>85</v>
      </c>
      <c r="C53" s="43">
        <f>MAX(C10:C37)</f>
        <v>79.400000000000006</v>
      </c>
      <c r="D53" s="43">
        <f t="shared" ref="D53:Z53" si="11">MAX(D10:D37)</f>
        <v>82.7</v>
      </c>
      <c r="E53" s="43">
        <f t="shared" si="11"/>
        <v>72.8</v>
      </c>
      <c r="F53" s="43"/>
      <c r="G53" s="43">
        <f t="shared" ref="G53:J53" si="12">MAX(G10:G37)</f>
        <v>70.565049968277705</v>
      </c>
      <c r="H53" s="43">
        <f t="shared" si="12"/>
        <v>69.073338132697444</v>
      </c>
      <c r="I53" s="43">
        <f t="shared" ref="I53" si="13">MAX(I10:I37)</f>
        <v>67.386586176472193</v>
      </c>
      <c r="J53" s="43">
        <f t="shared" si="12"/>
        <v>66.400000000000006</v>
      </c>
      <c r="K53" s="43">
        <f t="shared" si="11"/>
        <v>49.271383888470879</v>
      </c>
      <c r="L53" s="43">
        <f t="shared" si="11"/>
        <v>46.057328251535296</v>
      </c>
      <c r="M53" s="43">
        <f t="shared" si="11"/>
        <v>43.0926658815766</v>
      </c>
      <c r="N53" s="43"/>
      <c r="O53" s="43">
        <f t="shared" ref="O53" si="14">MAX(O10:O37)</f>
        <v>43.72227285223552</v>
      </c>
      <c r="P53" s="43">
        <f>MAX(P10:P37)</f>
        <v>41.572135783710635</v>
      </c>
      <c r="Q53" s="43">
        <f>MAX(Q10:Q37)</f>
        <v>42.025351956905148</v>
      </c>
      <c r="R53" s="43">
        <f t="shared" si="11"/>
        <v>51.569729290940472</v>
      </c>
      <c r="S53" s="43">
        <f t="shared" si="11"/>
        <v>50.5</v>
      </c>
      <c r="T53" s="43"/>
      <c r="U53" s="43">
        <f t="shared" ref="U53" si="15">MAX(U10:U37)</f>
        <v>43.258123322005623</v>
      </c>
      <c r="V53" s="43">
        <f>MAX(V10:V37)</f>
        <v>45.678066570903447</v>
      </c>
      <c r="W53" s="43">
        <f>MAX(W10:W37)</f>
        <v>47.072978822385807</v>
      </c>
      <c r="X53" s="43">
        <f t="shared" si="11"/>
        <v>21.723458784939488</v>
      </c>
      <c r="Y53" s="43">
        <f t="shared" si="11"/>
        <v>20.001660110896545</v>
      </c>
      <c r="Z53" s="43">
        <f t="shared" si="11"/>
        <v>20.2</v>
      </c>
      <c r="AA53" s="43"/>
      <c r="AB53" s="43"/>
      <c r="AC53" s="43"/>
      <c r="AD53" s="43"/>
      <c r="AE53" s="44">
        <f>MAX(AE11:AE37)</f>
        <v>2</v>
      </c>
      <c r="AF53" s="44">
        <f t="shared" ref="AF53:AH53" si="16">MAX(AF11:AF37)</f>
        <v>19</v>
      </c>
      <c r="AG53" s="44">
        <f t="shared" si="16"/>
        <v>11</v>
      </c>
      <c r="AH53" s="44">
        <f t="shared" si="16"/>
        <v>140</v>
      </c>
      <c r="AI53" s="44"/>
      <c r="AJ53" s="44"/>
      <c r="AK53" s="44"/>
      <c r="AL53" s="45">
        <f t="shared" ref="AL53:AS53" si="17">MAX(AL10:AL37)</f>
        <v>66.291489119724019</v>
      </c>
      <c r="AM53" s="45">
        <f t="shared" si="17"/>
        <v>55.781053546936107</v>
      </c>
      <c r="AN53" s="45">
        <f t="shared" si="17"/>
        <v>58.557350944596564</v>
      </c>
      <c r="AO53" s="45">
        <f t="shared" ref="AO53:AP53" si="18">MAX(AO10:AO37)</f>
        <v>58.032013889528891</v>
      </c>
      <c r="AP53" s="45">
        <f t="shared" si="18"/>
        <v>54.703232893075452</v>
      </c>
      <c r="AQ53" s="45">
        <f t="shared" si="17"/>
        <v>86.4</v>
      </c>
      <c r="AR53" s="45">
        <f t="shared" si="17"/>
        <v>87.2</v>
      </c>
      <c r="AS53" s="45">
        <f t="shared" si="17"/>
        <v>95.8</v>
      </c>
      <c r="AT53" s="46">
        <f t="shared" ref="AT53:BF53" si="19">MAX(AT11:AT37)</f>
        <v>562032</v>
      </c>
      <c r="AU53" s="46">
        <f t="shared" si="19"/>
        <v>155203</v>
      </c>
      <c r="AV53" s="46">
        <f t="shared" si="19"/>
        <v>49061</v>
      </c>
      <c r="AW53" s="46">
        <f t="shared" si="19"/>
        <v>23030</v>
      </c>
      <c r="AX53" s="46">
        <f t="shared" si="19"/>
        <v>26031</v>
      </c>
      <c r="AY53" s="46">
        <f t="shared" si="19"/>
        <v>636439</v>
      </c>
      <c r="AZ53" s="46">
        <f t="shared" si="19"/>
        <v>1051564</v>
      </c>
      <c r="BA53" s="46">
        <f t="shared" si="19"/>
        <v>1109948.11292759</v>
      </c>
      <c r="BB53" s="46">
        <f>MAX(BB11:BB37)</f>
        <v>8198</v>
      </c>
      <c r="BC53" s="46">
        <f>MAX(BC11:BC37)</f>
        <v>9624</v>
      </c>
      <c r="BD53" s="46">
        <f t="shared" ref="BD53:BE53" si="20">MAX(BD11:BD37)</f>
        <v>16266</v>
      </c>
      <c r="BE53" s="46">
        <f t="shared" si="20"/>
        <v>4257</v>
      </c>
      <c r="BF53" s="45">
        <f t="shared" si="19"/>
        <v>26.981771257970749</v>
      </c>
    </row>
    <row r="54" spans="1:58" ht="12" customHeight="1" x14ac:dyDescent="0.2">
      <c r="A54" s="1"/>
      <c r="B54" s="41" t="s">
        <v>86</v>
      </c>
      <c r="C54" s="42">
        <f t="shared" ref="C54:R54" si="21">ROUND(AVERAGE(C10:C37),1)</f>
        <v>65.5</v>
      </c>
      <c r="D54" s="42">
        <f t="shared" si="21"/>
        <v>64.400000000000006</v>
      </c>
      <c r="E54" s="42">
        <f>ROUND(AVERAGE(E10:E37),1)</f>
        <v>57.7</v>
      </c>
      <c r="F54" s="42"/>
      <c r="G54" s="42">
        <f t="shared" ref="G54:J54" si="22">ROUND(AVERAGE(G10:G37),1)</f>
        <v>55.3</v>
      </c>
      <c r="H54" s="42">
        <f t="shared" si="22"/>
        <v>55.3</v>
      </c>
      <c r="I54" s="42">
        <f t="shared" ref="I54" si="23">ROUND(AVERAGE(I10:I37),1)</f>
        <v>54</v>
      </c>
      <c r="J54" s="42">
        <f t="shared" si="22"/>
        <v>52.2</v>
      </c>
      <c r="K54" s="43">
        <f t="shared" si="21"/>
        <v>32.799999999999997</v>
      </c>
      <c r="L54" s="43">
        <f t="shared" si="21"/>
        <v>32.4</v>
      </c>
      <c r="M54" s="43">
        <f t="shared" si="21"/>
        <v>31.4</v>
      </c>
      <c r="N54" s="43"/>
      <c r="O54" s="43">
        <f t="shared" ref="O54" si="24">ROUND(AVERAGE(O10:O37),1)</f>
        <v>30</v>
      </c>
      <c r="P54" s="43">
        <f>ROUND(AVERAGE(P10:P37),1)</f>
        <v>29.6</v>
      </c>
      <c r="Q54" s="43">
        <f>ROUND(AVERAGE(Q10:Q37),1)</f>
        <v>29.2</v>
      </c>
      <c r="R54" s="43">
        <f t="shared" si="21"/>
        <v>38.5</v>
      </c>
      <c r="S54" s="43">
        <f>ROUND(AVERAGE(S10:S37),1)</f>
        <v>38.4</v>
      </c>
      <c r="T54" s="43"/>
      <c r="U54" s="43">
        <f t="shared" ref="U54" si="25">ROUND(AVERAGE(U10:U37),1)</f>
        <v>34</v>
      </c>
      <c r="V54" s="43">
        <f>ROUND(AVERAGE(V10:V37),1)</f>
        <v>34.799999999999997</v>
      </c>
      <c r="W54" s="43">
        <f>ROUND(AVERAGE(W10:W37),1)</f>
        <v>34.299999999999997</v>
      </c>
      <c r="X54" s="43">
        <f>ROUND(AVERAGE(X10:X37),1)</f>
        <v>13.8</v>
      </c>
      <c r="Y54" s="43">
        <f t="shared" ref="Y54:Z54" si="26">ROUND(AVERAGE(Y10:Y37),1)</f>
        <v>12</v>
      </c>
      <c r="Z54" s="43">
        <f t="shared" si="26"/>
        <v>13.9</v>
      </c>
      <c r="AA54" s="43"/>
      <c r="AB54" s="43"/>
      <c r="AC54" s="43"/>
      <c r="AD54" s="43"/>
      <c r="AE54" s="44">
        <f>ROUND(AVERAGE(AE11:AE37),1)</f>
        <v>0.3</v>
      </c>
      <c r="AF54" s="44">
        <f t="shared" ref="AF54:AH54" si="27">ROUND(AVERAGE(AF11:AF37),1)</f>
        <v>7.1</v>
      </c>
      <c r="AG54" s="44">
        <f t="shared" si="27"/>
        <v>3.5</v>
      </c>
      <c r="AH54" s="44">
        <f t="shared" si="27"/>
        <v>59.7</v>
      </c>
      <c r="AI54" s="44"/>
      <c r="AJ54" s="44"/>
      <c r="AK54" s="44"/>
      <c r="AL54" s="45">
        <f t="shared" ref="AL54:BF54" si="28">ROUND(AVERAGE(AL10:AL37),1)</f>
        <v>36.799999999999997</v>
      </c>
      <c r="AM54" s="45">
        <f t="shared" si="28"/>
        <v>35</v>
      </c>
      <c r="AN54" s="45">
        <f t="shared" si="28"/>
        <v>32.299999999999997</v>
      </c>
      <c r="AO54" s="45">
        <f t="shared" ref="AO54:AP54" si="29">ROUND(AVERAGE(AO10:AO37),1)</f>
        <v>32.1</v>
      </c>
      <c r="AP54" s="45">
        <f t="shared" si="29"/>
        <v>31.8</v>
      </c>
      <c r="AQ54" s="45">
        <f t="shared" si="28"/>
        <v>72.599999999999994</v>
      </c>
      <c r="AR54" s="45">
        <f t="shared" si="28"/>
        <v>73.7</v>
      </c>
      <c r="AS54" s="45">
        <f t="shared" si="28"/>
        <v>78.7</v>
      </c>
      <c r="AT54" s="46">
        <f t="shared" si="28"/>
        <v>138013.20000000001</v>
      </c>
      <c r="AU54" s="46">
        <f t="shared" si="28"/>
        <v>50799.4</v>
      </c>
      <c r="AV54" s="46">
        <f t="shared" si="28"/>
        <v>19049.8</v>
      </c>
      <c r="AW54" s="46">
        <f t="shared" si="28"/>
        <v>8435.9</v>
      </c>
      <c r="AX54" s="46">
        <f t="shared" si="28"/>
        <v>10613.9</v>
      </c>
      <c r="AY54" s="46">
        <f t="shared" si="28"/>
        <v>121184.8</v>
      </c>
      <c r="AZ54" s="46">
        <f t="shared" si="28"/>
        <v>255528.1</v>
      </c>
      <c r="BA54" s="46">
        <f t="shared" si="28"/>
        <v>246866.2</v>
      </c>
      <c r="BB54" s="46">
        <f>ROUND(AVERAGE(BB10:BB37),1)</f>
        <v>3410.7</v>
      </c>
      <c r="BC54" s="46">
        <f>ROUND(AVERAGE(BC10:BC37),1)</f>
        <v>3866.1</v>
      </c>
      <c r="BD54" s="46">
        <f t="shared" ref="BD54:BE54" si="30">ROUND(AVERAGE(BD10:BD37),1)</f>
        <v>5576.6</v>
      </c>
      <c r="BE54" s="46">
        <f t="shared" si="30"/>
        <v>1300.2</v>
      </c>
      <c r="BF54" s="45">
        <f t="shared" si="28"/>
        <v>12.3</v>
      </c>
    </row>
    <row r="55" spans="1:58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8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8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8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8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8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8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8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8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8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 spans="1:50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 spans="1:50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 spans="1:50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 spans="1:50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  <row r="1001" spans="1:50" ht="12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</row>
    <row r="1002" spans="1:50" ht="12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</row>
    <row r="1003" spans="1:50" ht="12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</row>
    <row r="1004" spans="1:50" ht="12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</row>
    <row r="1005" spans="1:50" ht="12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</row>
    <row r="1006" spans="1:50" ht="12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</row>
    <row r="1007" spans="1:50" ht="12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</row>
    <row r="1008" spans="1:50" ht="12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</row>
    <row r="1009" spans="1:50" ht="12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</row>
    <row r="1010" spans="1:50" ht="12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</row>
  </sheetData>
  <autoFilter ref="C9:W9" xr:uid="{00000000-0009-0000-0000-000000000000}"/>
  <mergeCells count="32">
    <mergeCell ref="BB7:BE7"/>
    <mergeCell ref="AQ7:AS7"/>
    <mergeCell ref="AV7:AX7"/>
    <mergeCell ref="AE9:AH9"/>
    <mergeCell ref="AQ6:AS6"/>
    <mergeCell ref="AV6:AX6"/>
    <mergeCell ref="AE7:AH7"/>
    <mergeCell ref="AJ7:AK7"/>
    <mergeCell ref="AE6:AH6"/>
    <mergeCell ref="AJ6:AK6"/>
    <mergeCell ref="AL7:AP7"/>
    <mergeCell ref="AL6:AP6"/>
    <mergeCell ref="BB6:BE6"/>
    <mergeCell ref="R6:W6"/>
    <mergeCell ref="X6:AD6"/>
    <mergeCell ref="C7:J7"/>
    <mergeCell ref="K7:Q7"/>
    <mergeCell ref="R7:W7"/>
    <mergeCell ref="X7:AD7"/>
    <mergeCell ref="C6:J6"/>
    <mergeCell ref="K6:Q6"/>
    <mergeCell ref="C4:AH4"/>
    <mergeCell ref="AI4:AS4"/>
    <mergeCell ref="AT4:AX4"/>
    <mergeCell ref="AY4:BF4"/>
    <mergeCell ref="C5:Z5"/>
    <mergeCell ref="AE5:AH5"/>
    <mergeCell ref="AJ5:AK5"/>
    <mergeCell ref="AL5:AN5"/>
    <mergeCell ref="AQ5:AS5"/>
    <mergeCell ref="AT5:AX5"/>
    <mergeCell ref="AY5:BF5"/>
  </mergeCells>
  <conditionalFormatting sqref="C10:C37">
    <cfRule type="colorScale" priority="3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C38:C44">
    <cfRule type="colorScale" priority="5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C45:C50">
    <cfRule type="colorScale" priority="7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D10:D37 D45:D50">
    <cfRule type="colorScale" priority="70">
      <colorScale>
        <cfvo type="min"/>
        <cfvo type="percentile" val="50"/>
        <cfvo type="max"/>
        <color rgb="FF92D050"/>
        <color rgb="FFFFEB84"/>
        <color rgb="FFFF0000"/>
      </colorScale>
    </cfRule>
  </conditionalFormatting>
  <conditionalFormatting sqref="D38:J44">
    <cfRule type="colorScale" priority="5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E45:J50 J27:J37 E10:E37 J10:J24">
    <cfRule type="colorScale" priority="8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F10:F37">
    <cfRule type="colorScale" priority="16">
      <colorScale>
        <cfvo type="min"/>
        <cfvo type="percentile" val="50"/>
        <cfvo type="max"/>
        <color rgb="FF92D050"/>
        <color rgb="FFFFEB84"/>
        <color rgb="FFFF0000"/>
      </colorScale>
    </cfRule>
  </conditionalFormatting>
  <conditionalFormatting sqref="G26:G37 G10:G24">
    <cfRule type="colorScale" priority="1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G25:J25">
    <cfRule type="colorScale" priority="1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H27:H37 H10:H24">
    <cfRule type="colorScale" priority="8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K10:K37 K45:K50 H26:J26">
    <cfRule type="colorScale" priority="6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K38:Q44">
    <cfRule type="colorScale" priority="5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L10:L37 L45:L50">
    <cfRule type="colorScale" priority="6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M10:N10 M45:Q50 M11:M37 O26:O37 P27:Q37 O10:Q24">
    <cfRule type="colorScale" priority="6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N11:N37">
    <cfRule type="colorScale" priority="2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O25">
    <cfRule type="colorScale" priority="1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P26:Q26">
    <cfRule type="colorScale" priority="3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R10:R37 R45:R50">
    <cfRule type="colorScale" priority="65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R38:W44">
    <cfRule type="colorScale" priority="6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T10:T37">
    <cfRule type="colorScale" priority="2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U26:U37 U10:U24">
    <cfRule type="colorScale" priority="1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U25:W25">
    <cfRule type="colorScale" priority="1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V27:V37 V10:V24">
    <cfRule type="colorScale" priority="9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V26:W26">
    <cfRule type="colorScale" priority="2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W27:W37 S45:W50 S10:S37 W10:W24">
    <cfRule type="colorScale" priority="9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X10:X37">
    <cfRule type="colorScale" priority="7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X45:X50">
    <cfRule type="colorScale" priority="6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Y10:Y37 Y45:Y50">
    <cfRule type="colorScale" priority="7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Z10:AD10">
    <cfRule type="colorScale" priority="6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A11:AA37">
    <cfRule type="colorScale" priority="2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B26:AB37 AB11:AB24">
    <cfRule type="colorScale" priority="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B25:AC25">
    <cfRule type="colorScale" priority="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C27:AC37 AC11:AC24">
    <cfRule type="colorScale" priority="9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C26:AD26">
    <cfRule type="colorScale" priority="2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D25">
    <cfRule type="colorScale" priority="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D27:AD37 Z45:AD50 Z11:Z37 AD11:AD24">
    <cfRule type="colorScale" priority="9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E45:AE50 AE10:AE37">
    <cfRule type="colorScale" priority="56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E10:AF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1:AF11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6:AF37 AF45:AF50 AF10:AF24">
    <cfRule type="colorScale" priority="55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F25:AH25">
    <cfRule type="colorScale" priority="5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G26:AG37 AG45:AG50 AG10:AG24">
    <cfRule type="colorScale" priority="54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H26:AH37 AH45:AK50 AH10:AH24">
    <cfRule type="colorScale" priority="10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J10:AJ37">
    <cfRule type="colorScale" priority="3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K10:AK37">
    <cfRule type="colorScale" priority="3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L10:AL37 AL45:AL50">
    <cfRule type="colorScale" priority="5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M10:AP24 AM45:AP50 AO26:AP37 AM25:AN37">
    <cfRule type="colorScale" priority="4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O25">
    <cfRule type="colorScale" priority="2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P25">
    <cfRule type="colorScale" priority="2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Q10:AQ37">
    <cfRule type="colorScale" priority="47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Q45:AQ50">
    <cfRule type="colorScale" priority="48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R10:AR37 AR45:AR50">
    <cfRule type="colorScale" priority="46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S10:AS24 AS45:AS50 AS26:AS37">
    <cfRule type="colorScale" priority="8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S25">
    <cfRule type="colorScale" priority="2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AT11:AT37">
    <cfRule type="colorScale" priority="4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T45:AT50">
    <cfRule type="colorScale" priority="44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U11:AU37 AU45:AU50">
    <cfRule type="colorScale" priority="4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V11:AV37 AV45:AV50">
    <cfRule type="colorScale" priority="4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W11:AW37 AW45:AW50">
    <cfRule type="colorScale" priority="40">
      <colorScale>
        <cfvo type="min"/>
        <cfvo type="max"/>
        <color rgb="FF00B050"/>
        <color rgb="FFFF0000"/>
      </colorScale>
    </cfRule>
  </conditionalFormatting>
  <conditionalFormatting sqref="AX11:AX37 AX45:AX50">
    <cfRule type="colorScale" priority="7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Y11:AY37 AY45:AY50">
    <cfRule type="colorScale" priority="39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Z11:AZ37 AZ45:AZ50">
    <cfRule type="colorScale" priority="35">
      <colorScale>
        <cfvo type="min"/>
        <cfvo type="max"/>
        <color rgb="FF00B050"/>
        <color rgb="FFFF0000"/>
      </colorScale>
    </cfRule>
  </conditionalFormatting>
  <conditionalFormatting sqref="BA11:BA37 BA45:BA50">
    <cfRule type="colorScale" priority="3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B11:BB24 BB26:BB37 BB45:BE50">
    <cfRule type="colorScale" priority="8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BB25">
    <cfRule type="colorScale" priority="20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C26:BC37 BC11:BE24 BD27:BE37">
    <cfRule type="colorScale" priority="19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BD25:BE25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BD26:BE26 BC25">
    <cfRule type="colorScale" priority="1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BE11:BE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0:BF37 BF45:BF50">
    <cfRule type="colorScale" priority="3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I27:I37 I10:I24">
    <cfRule type="colorScale" priority="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 COMPLEMENTARIOS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Joel Percy Mitacc Alca</cp:lastModifiedBy>
  <dcterms:created xsi:type="dcterms:W3CDTF">2021-12-03T03:20:44Z</dcterms:created>
  <dcterms:modified xsi:type="dcterms:W3CDTF">2025-04-24T15:38:35Z</dcterms:modified>
</cp:coreProperties>
</file>